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1385" windowHeight="6180" activeTab="3"/>
  </bookViews>
  <sheets>
    <sheet name="BS" sheetId="1" r:id="rId1"/>
    <sheet name="SOCE" sheetId="2" r:id="rId2"/>
    <sheet name="IS" sheetId="3" r:id="rId3"/>
    <sheet name="CFS" sheetId="4" r:id="rId4"/>
  </sheets>
  <externalReferences>
    <externalReference r:id="rId7"/>
  </externalReferences>
  <definedNames>
    <definedName name="_Sort" hidden="1">#REF!</definedName>
    <definedName name="PAGE_1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'BS'!$A$1:$F$52</definedName>
    <definedName name="_xlnm.Print_Area" localSheetId="3">'CFS'!$A$1:$D$53</definedName>
    <definedName name="_xlnm.Print_Area" localSheetId="2">'IS'!$A$1:$G$44</definedName>
    <definedName name="_xlnm.Print_Area" localSheetId="1">'SOCE'!$A$1:$G$46</definedName>
  </definedNames>
  <calcPr fullCalcOnLoad="1"/>
</workbook>
</file>

<file path=xl/sharedStrings.xml><?xml version="1.0" encoding="utf-8"?>
<sst xmlns="http://schemas.openxmlformats.org/spreadsheetml/2006/main" count="217" uniqueCount="138">
  <si>
    <t>ADVANCED PACKAGING TECHNOLOGY (M) BHD (82982-K)</t>
  </si>
  <si>
    <t>(INCORPORATED IN MALAYSIA)</t>
  </si>
  <si>
    <t>Unaudited</t>
  </si>
  <si>
    <t>Audited</t>
  </si>
  <si>
    <t>as at</t>
  </si>
  <si>
    <t>Property, plant and equipment</t>
  </si>
  <si>
    <t/>
  </si>
  <si>
    <t xml:space="preserve"> </t>
  </si>
  <si>
    <t xml:space="preserve">  Inventories</t>
  </si>
  <si>
    <t xml:space="preserve">  Trade receivables</t>
  </si>
  <si>
    <t xml:space="preserve">  Trade payables</t>
  </si>
  <si>
    <t xml:space="preserve">  Amount due to directors</t>
  </si>
  <si>
    <t xml:space="preserve">  Deferred taxation</t>
  </si>
  <si>
    <t xml:space="preserve">  Provision for staff gratuity</t>
  </si>
  <si>
    <t>Share capital</t>
  </si>
  <si>
    <t>CONDENSED CONSOLIDATED STATEMENT OF CHANGES IN EQUITY</t>
  </si>
  <si>
    <t>Share</t>
  </si>
  <si>
    <t>Translation</t>
  </si>
  <si>
    <t>Retained</t>
  </si>
  <si>
    <t>capital</t>
  </si>
  <si>
    <t>reserve</t>
  </si>
  <si>
    <t>profits</t>
  </si>
  <si>
    <t>Total</t>
  </si>
  <si>
    <t>Currency translation differences</t>
  </si>
  <si>
    <t xml:space="preserve"> (INCORPORATED IN MALAYSIA)</t>
  </si>
  <si>
    <t>(The figures have not been audited)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</si>
  <si>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</si>
  <si>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</si>
  <si>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</si>
  <si>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</si>
  <si>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</si>
  <si>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</si>
  <si>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</si>
  <si>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</si>
  <si>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</si>
  <si>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Revenue</t>
  </si>
  <si>
    <t>Other operating income</t>
  </si>
  <si>
    <t>Changes in inventories of finished goods</t>
  </si>
  <si>
    <t>and work-in-progress</t>
  </si>
  <si>
    <t>Raw materials and consumables used</t>
  </si>
  <si>
    <t>Depreciation</t>
  </si>
  <si>
    <t>Other operating expenses</t>
  </si>
  <si>
    <t>Income tax expense</t>
  </si>
  <si>
    <t>Interest income</t>
  </si>
  <si>
    <t>RM'000</t>
  </si>
  <si>
    <t>Dividends</t>
  </si>
  <si>
    <t xml:space="preserve">  Tax payable</t>
  </si>
  <si>
    <t>ASSETS</t>
  </si>
  <si>
    <t>Non-current assets</t>
  </si>
  <si>
    <t>Other investments</t>
  </si>
  <si>
    <t>Current assets</t>
  </si>
  <si>
    <t>TOTAL ASSETS</t>
  </si>
  <si>
    <t>EQUITY AND LIABILITIES</t>
  </si>
  <si>
    <t>Total equity</t>
  </si>
  <si>
    <t>Non-current liabilities</t>
  </si>
  <si>
    <t>Total non-current liabilities</t>
  </si>
  <si>
    <t>Current Liabilities</t>
  </si>
  <si>
    <t>TOTAL EQUITY AND LIABILITIES</t>
  </si>
  <si>
    <t>Total current liabilities</t>
  </si>
  <si>
    <t>TOTAL LIABILITIES</t>
  </si>
  <si>
    <t>Net assets per share (RM)</t>
  </si>
  <si>
    <t xml:space="preserve">  Cash and cash equivalents</t>
  </si>
  <si>
    <t>Treasury shares</t>
  </si>
  <si>
    <t xml:space="preserve">Treasury </t>
  </si>
  <si>
    <t>shares</t>
  </si>
  <si>
    <t>CONDENSED CONSOLIDATED STATEMENT OF FINANCIAL POSITION</t>
  </si>
  <si>
    <t xml:space="preserve">Investment in Jointly controlled entity </t>
  </si>
  <si>
    <t>Total non current assets</t>
  </si>
  <si>
    <t>Total current assets</t>
  </si>
  <si>
    <t>Balance as at 01.01.2009</t>
  </si>
  <si>
    <t>Realisation of translation reserve</t>
  </si>
  <si>
    <t>Purchase of treasury  shares</t>
  </si>
  <si>
    <t>Balance as at 31.12.2009</t>
  </si>
  <si>
    <t>Other Comprehensive income, net of tax</t>
  </si>
  <si>
    <t xml:space="preserve">(The Condensed Consolidated Statement of Financial Position should be read in conjunction with the Annual </t>
  </si>
  <si>
    <t xml:space="preserve">(The Condensed Consolidated Statement Of Comprehensive Income should be read in conjunction with the Annual Financial Report </t>
  </si>
  <si>
    <t>CONDENSED CONSOLIDATED STATEMENT OF CASH FLOWS</t>
  </si>
  <si>
    <t>CONDENSED CONSOLIDATED STATEMENT OF COMPREHENSIVE INCOME</t>
  </si>
  <si>
    <t>Basic earnings per share (sen)</t>
  </si>
  <si>
    <t>(The Condensed Consolidated Statement Of Cash Flows should be read in conjunction with the Annual Financial Report</t>
  </si>
  <si>
    <t>31.12.2010</t>
  </si>
  <si>
    <t>Balance as at 31.12.2010</t>
  </si>
  <si>
    <t xml:space="preserve">(Impairment loss of investment in Jointly Controlled Entity)/ </t>
  </si>
  <si>
    <t xml:space="preserve">    Impairment no longer required</t>
  </si>
  <si>
    <t>Share of loss in Jointly Controlled Entity</t>
  </si>
  <si>
    <t xml:space="preserve"> financial statements)</t>
  </si>
  <si>
    <t xml:space="preserve">  Dividend payable</t>
  </si>
  <si>
    <t>Capital repayment/reduction</t>
  </si>
  <si>
    <t>Equity attributable to owners of the parent</t>
  </si>
  <si>
    <t>Owners of the parent</t>
  </si>
  <si>
    <t>AS AT 31. 12.2011</t>
  </si>
  <si>
    <t>31.12.2011</t>
  </si>
  <si>
    <t xml:space="preserve">  Non trade receivables, deposits and prepayments</t>
  </si>
  <si>
    <t xml:space="preserve">  Deposits with licensed banks</t>
  </si>
  <si>
    <t>Reserves</t>
  </si>
  <si>
    <t xml:space="preserve">  Non trade payables and accruals</t>
  </si>
  <si>
    <t xml:space="preserve"> Financial Report for the year ended 31.12.2010 and the accompanying explanatory notes attached to the Interim </t>
  </si>
  <si>
    <t>FOR THE FOURTH QUARTER ENDED 31.12.2011</t>
  </si>
  <si>
    <t>(The figures for the period ended 31.12.2011 have not been audited)</t>
  </si>
  <si>
    <t>Balance as at 01.01.2010</t>
  </si>
  <si>
    <t>Balance as at 31.12.2011</t>
  </si>
  <si>
    <t xml:space="preserve">(The Condensed Consolidated Statement Of Changes In Equity should be read in conjunction with the Annual Financial Report </t>
  </si>
  <si>
    <t xml:space="preserve">     for the year ended 31.12.2010 and the explanatory notes attached to the interim fiancial statements)</t>
  </si>
  <si>
    <t>for the year ended 31.12.2010 and the accompanying notes attached to the interim financial statements)</t>
  </si>
  <si>
    <t xml:space="preserve"> for the year ended 31.12.2010 and the accompanying notes attached to the interim financial statements)</t>
  </si>
  <si>
    <t>Total comprehensive income</t>
  </si>
  <si>
    <t>Gain on sale of subsidiary</t>
  </si>
  <si>
    <t>Employee benefits (inclusive of Directors' remuneration)</t>
  </si>
  <si>
    <t>Receipt from customers</t>
  </si>
  <si>
    <t>Payment to suppliers and employees</t>
  </si>
  <si>
    <t>Payment of other operating expenses</t>
  </si>
  <si>
    <t>Payment of income tax</t>
  </si>
  <si>
    <t xml:space="preserve">Payment of Staff gratuity </t>
  </si>
  <si>
    <t>Other Receipts</t>
  </si>
  <si>
    <t>Purchase of property, plant and equipment</t>
  </si>
  <si>
    <t>Interest Income received</t>
  </si>
  <si>
    <t>Investment Income Received</t>
  </si>
  <si>
    <t>Cash Flow From Investing Activities</t>
  </si>
  <si>
    <t xml:space="preserve">Capital repayment </t>
  </si>
  <si>
    <t>Net Increase/(Decreased) in Cash and cash Equivalent</t>
  </si>
  <si>
    <t>Cash and Cash Equivalent at the beginning of the Financial Period</t>
  </si>
  <si>
    <t>Cash and Cash Equivalent at the end of the Financial Period</t>
  </si>
  <si>
    <t>Cash flow from Financing Activities</t>
  </si>
  <si>
    <t>Net Cash Used In Financing Activities</t>
  </si>
  <si>
    <t>Dividends paid to Shareholders</t>
  </si>
  <si>
    <t>Purchase of Treasury Shares</t>
  </si>
  <si>
    <t>Net Cash From Investing Activities</t>
  </si>
  <si>
    <t>Cash flows From Operating Activities</t>
  </si>
  <si>
    <t xml:space="preserve">Net Profit/(loss) for the period </t>
  </si>
  <si>
    <t>Total Comprehensive Income/(loss) for the period</t>
  </si>
  <si>
    <t>Profit before tax</t>
  </si>
  <si>
    <t>Total comprehensive income/(loss) attributable to :</t>
  </si>
  <si>
    <t xml:space="preserve">Note: The format for the Condensed Consolidated Statement of Cash Flows for the year ended 31-12-2010 has  </t>
  </si>
  <si>
    <t>Cash From Operating Activities</t>
  </si>
  <si>
    <t>Proceeds from disposal of property, plant &amp; equipment</t>
  </si>
  <si>
    <t>Proceed from disposal of subsidiary</t>
  </si>
  <si>
    <t>Operating profits/(loss)</t>
  </si>
  <si>
    <t xml:space="preserve">          been changed to direct method to conform with the current year's presentation.</t>
  </si>
</sst>
</file>

<file path=xl/styles.xml><?xml version="1.0" encoding="utf-8"?>
<styleSheet xmlns="http://schemas.openxmlformats.org/spreadsheetml/2006/main">
  <numFmts count="5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￥&quot;#,##0;&quot;￥&quot;\-#,##0"/>
    <numFmt numFmtId="165" formatCode="&quot;￥&quot;#,##0;[Red]&quot;￥&quot;\-#,##0"/>
    <numFmt numFmtId="166" formatCode="&quot;￥&quot;#,##0.00;&quot;￥&quot;\-#,##0.00"/>
    <numFmt numFmtId="167" formatCode="&quot;￥&quot;#,##0.00;[Red]&quot;￥&quot;\-#,##0.00"/>
    <numFmt numFmtId="168" formatCode="_ &quot;￥&quot;* #,##0_ ;_ &quot;￥&quot;* \-#,##0_ ;_ &quot;￥&quot;* &quot;-&quot;_ ;_ @_ "/>
    <numFmt numFmtId="169" formatCode="_ * #,##0_ ;_ * \-#,##0_ ;_ * &quot;-&quot;_ ;_ @_ "/>
    <numFmt numFmtId="170" formatCode="_ &quot;￥&quot;* #,##0.00_ ;_ &quot;￥&quot;* \-#,##0.00_ ;_ &quot;￥&quot;* &quot;-&quot;??_ ;_ @_ "/>
    <numFmt numFmtId="171" formatCode="_ * #,##0.00_ ;_ * \-#,##0.00_ ;_ * &quot;-&quot;??_ ;_ @_ "/>
    <numFmt numFmtId="172" formatCode="dd\-mmm\-yy_)"/>
    <numFmt numFmtId="173" formatCode="0_)"/>
    <numFmt numFmtId="174" formatCode="0.0000_)"/>
    <numFmt numFmtId="175" formatCode="#,##0.0000_);\(#,##0.0000\)"/>
    <numFmt numFmtId="176" formatCode="0.00_);\(0.00\)"/>
    <numFmt numFmtId="177" formatCode="[$-409]dddd\,\ mmmm\ dd\,\ yyyy"/>
    <numFmt numFmtId="178" formatCode="[$-409]h:mm:ss\ AM/PM"/>
    <numFmt numFmtId="179" formatCode="[$-F400]h:mm:ss\ AM/PM"/>
    <numFmt numFmtId="180" formatCode="[$-409]d\-mmm\-yy;@"/>
    <numFmt numFmtId="181" formatCode="#,##0.0_);\(#,##0.0\)"/>
    <numFmt numFmtId="182" formatCode="#,##0.000_);\(#,##0.000\)"/>
    <numFmt numFmtId="183" formatCode="_(* #,##0.0_);_(* \(#,##0.0\);_(* &quot;-&quot;??_);_(@_)"/>
    <numFmt numFmtId="184" formatCode="_(* #,##0_);_(* \(#,##0\);_(* &quot;-&quot;??_);_(@_)"/>
    <numFmt numFmtId="185" formatCode="_(* #,##0.000_);_(* \(#,##0.000\);_(* &quot;-&quot;??_);_(@_)"/>
    <numFmt numFmtId="186" formatCode="_(* #,##0.0000_);_(* \(#,##0.0000\);_(* &quot;-&quot;??_);_(@_)"/>
    <numFmt numFmtId="187" formatCode="0.0"/>
    <numFmt numFmtId="188" formatCode="_(* #,##0.0_);_(* \(#,##0.0\);_(* &quot;-&quot;_);_(@_)"/>
    <numFmt numFmtId="189" formatCode="_(* #,##0.00_);_(* \(#,##0.00\);_(* &quot;-&quot;_);_(@_)"/>
    <numFmt numFmtId="190" formatCode="_(* #,##0.000_);_(* \(#,##0.000\);_(* &quot;-&quot;_);_(@_)"/>
    <numFmt numFmtId="191" formatCode="_(* #,##0.0000_);_(* \(#,##0.0000\);_(* &quot;-&quot;_);_(@_)"/>
    <numFmt numFmtId="192" formatCode="_(* #,##0.00000_);_(* \(#,##0.00000\);_(* &quot;-&quot;_);_(@_)"/>
    <numFmt numFmtId="193" formatCode="_(* #,##0.000000_);_(* \(#,##0.000000\);_(* &quot;-&quot;_);_(@_)"/>
    <numFmt numFmtId="194" formatCode="#,##0.00000_);\(#,##0.00000\)"/>
    <numFmt numFmtId="195" formatCode="#,##0.000000_);\(#,##0.000000\)"/>
    <numFmt numFmtId="196" formatCode="_(* #,##0.0_);_(* \(#,##0.0\);_(* &quot;-&quot;?_);_(@_)"/>
    <numFmt numFmtId="197" formatCode="_(* #,##0.00000_);_(* \(#,##0.00000\);_(* &quot;-&quot;??_);_(@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??_);_(@_)"/>
    <numFmt numFmtId="203" formatCode="_(* #,##0.000000_);_(* \(#,##0.000000\);_(* &quot;-&quot;??_);_(@_)"/>
    <numFmt numFmtId="204" formatCode="_(* #,##0.0000000_);_(* \(#,##0.0000000\);_(* &quot;-&quot;??_);_(@_)"/>
    <numFmt numFmtId="205" formatCode="_(* #,##0.00000000_);_(* \(#,##0.00000000\);_(* &quot;-&quot;??_);_(@_)"/>
    <numFmt numFmtId="206" formatCode="_(* #,##0.000000000_);_(* \(#,##0.000000000\);_(* &quot;-&quot;??_);_(@_)"/>
    <numFmt numFmtId="207" formatCode="_(* #,##0.0000000000_);_(* \(#,##0.0000000000\);_(* &quot;-&quot;??_);_(@_)"/>
    <numFmt numFmtId="208" formatCode="_(* #,##0.00000000000_);_(* \(#,##0.00000000000\);_(* &quot;-&quot;??_);_(@_)"/>
    <numFmt numFmtId="209" formatCode="[$-409]dddd\,\ dd\ mmmm\,\ yyyy"/>
  </numFmts>
  <fonts count="17">
    <font>
      <sz val="12"/>
      <name val="Helv"/>
      <family val="0"/>
    </font>
    <font>
      <sz val="10"/>
      <name val="Arial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Helv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9"/>
      <color indexed="8"/>
      <name val="Arial"/>
      <family val="2"/>
    </font>
    <font>
      <sz val="9"/>
      <color indexed="12"/>
      <name val="Arial Narrow"/>
      <family val="2"/>
    </font>
    <font>
      <sz val="10"/>
      <color indexed="18"/>
      <name val="Arial"/>
      <family val="2"/>
    </font>
    <font>
      <b/>
      <sz val="8"/>
      <color indexed="8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3">
    <xf numFmtId="37" fontId="0" fillId="0" borderId="0" xfId="0" applyAlignment="1">
      <alignment/>
    </xf>
    <xf numFmtId="37" fontId="5" fillId="0" borderId="0" xfId="0" applyFont="1" applyAlignment="1" applyProtection="1">
      <alignment horizontal="left"/>
      <protection locked="0"/>
    </xf>
    <xf numFmtId="37" fontId="6" fillId="0" borderId="0" xfId="0" applyFont="1" applyAlignment="1">
      <alignment/>
    </xf>
    <xf numFmtId="43" fontId="6" fillId="0" borderId="0" xfId="0" applyNumberFormat="1" applyFont="1" applyAlignment="1">
      <alignment/>
    </xf>
    <xf numFmtId="184" fontId="6" fillId="0" borderId="0" xfId="0" applyNumberFormat="1" applyFont="1" applyBorder="1" applyAlignment="1">
      <alignment/>
    </xf>
    <xf numFmtId="37" fontId="5" fillId="0" borderId="0" xfId="0" applyNumberFormat="1" applyFont="1" applyBorder="1" applyAlignment="1" applyProtection="1">
      <alignment horizontal="center"/>
      <protection locked="0"/>
    </xf>
    <xf numFmtId="43" fontId="5" fillId="0" borderId="0" xfId="0" applyNumberFormat="1" applyFont="1" applyAlignment="1">
      <alignment/>
    </xf>
    <xf numFmtId="37" fontId="5" fillId="0" borderId="0" xfId="0" applyFont="1" applyAlignment="1">
      <alignment horizontal="left"/>
    </xf>
    <xf numFmtId="37" fontId="5" fillId="0" borderId="0" xfId="0" applyNumberFormat="1" applyFont="1" applyAlignment="1" applyProtection="1">
      <alignment horizontal="center"/>
      <protection locked="0"/>
    </xf>
    <xf numFmtId="37" fontId="7" fillId="0" borderId="0" xfId="0" applyFont="1" applyAlignment="1" applyProtection="1">
      <alignment horizontal="left"/>
      <protection locked="0"/>
    </xf>
    <xf numFmtId="37" fontId="8" fillId="0" borderId="0" xfId="0" applyFont="1" applyAlignment="1">
      <alignment/>
    </xf>
    <xf numFmtId="43" fontId="5" fillId="0" borderId="0" xfId="0" applyNumberFormat="1" applyFont="1" applyBorder="1" applyAlignment="1">
      <alignment/>
    </xf>
    <xf numFmtId="37" fontId="5" fillId="0" borderId="0" xfId="0" applyFont="1" applyAlignment="1">
      <alignment horizontal="center"/>
    </xf>
    <xf numFmtId="37" fontId="5" fillId="0" borderId="0" xfId="0" applyFont="1" applyAlignment="1">
      <alignment/>
    </xf>
    <xf numFmtId="37" fontId="6" fillId="0" borderId="0" xfId="0" applyFont="1" applyBorder="1" applyAlignment="1" applyProtection="1">
      <alignment horizontal="left"/>
      <protection locked="0"/>
    </xf>
    <xf numFmtId="37" fontId="6" fillId="0" borderId="0" xfId="0" applyFont="1" applyBorder="1" applyAlignment="1">
      <alignment/>
    </xf>
    <xf numFmtId="43" fontId="6" fillId="0" borderId="0" xfId="0" applyNumberFormat="1" applyFont="1" applyBorder="1" applyAlignment="1">
      <alignment/>
    </xf>
    <xf numFmtId="37" fontId="6" fillId="0" borderId="0" xfId="0" applyFont="1" applyBorder="1" applyAlignment="1" applyProtection="1">
      <alignment horizontal="fill"/>
      <protection locked="0"/>
    </xf>
    <xf numFmtId="37" fontId="6" fillId="0" borderId="1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 horizontal="right"/>
      <protection locked="0"/>
    </xf>
    <xf numFmtId="37" fontId="6" fillId="0" borderId="0" xfId="0" applyFont="1" applyBorder="1" applyAlignment="1" quotePrefix="1">
      <alignment/>
    </xf>
    <xf numFmtId="37" fontId="6" fillId="0" borderId="0" xfId="0" applyFont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right"/>
      <protection locked="0"/>
    </xf>
    <xf numFmtId="37" fontId="6" fillId="0" borderId="1" xfId="0" applyNumberFormat="1" applyFont="1" applyBorder="1" applyAlignment="1" applyProtection="1">
      <alignment horizontal="left"/>
      <protection locked="0"/>
    </xf>
    <xf numFmtId="43" fontId="6" fillId="0" borderId="0" xfId="0" applyNumberFormat="1" applyFont="1" applyBorder="1" applyAlignment="1" applyProtection="1">
      <alignment horizontal="left"/>
      <protection locked="0"/>
    </xf>
    <xf numFmtId="37" fontId="6" fillId="0" borderId="2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Alignment="1" applyProtection="1">
      <alignment horizontal="left"/>
      <protection/>
    </xf>
    <xf numFmtId="37" fontId="6" fillId="0" borderId="0" xfId="0" applyFont="1" applyAlignment="1" quotePrefix="1">
      <alignment/>
    </xf>
    <xf numFmtId="37" fontId="6" fillId="0" borderId="3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/>
      <protection locked="0"/>
    </xf>
    <xf numFmtId="184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>
      <alignment/>
    </xf>
    <xf numFmtId="37" fontId="6" fillId="0" borderId="4" xfId="0" applyNumberFormat="1" applyFont="1" applyBorder="1" applyAlignment="1" applyProtection="1">
      <alignment horizontal="right"/>
      <protection locked="0"/>
    </xf>
    <xf numFmtId="37" fontId="6" fillId="0" borderId="0" xfId="0" applyNumberFormat="1" applyFont="1" applyBorder="1" applyAlignment="1" applyProtection="1">
      <alignment horizontal="left"/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right"/>
      <protection locked="0"/>
    </xf>
    <xf numFmtId="43" fontId="6" fillId="0" borderId="0" xfId="0" applyNumberFormat="1" applyFont="1" applyBorder="1" applyAlignment="1" applyProtection="1">
      <alignment/>
      <protection locked="0"/>
    </xf>
    <xf numFmtId="37" fontId="5" fillId="0" borderId="0" xfId="0" applyFont="1" applyBorder="1" applyAlignment="1" applyProtection="1">
      <alignment horizontal="left"/>
      <protection locked="0"/>
    </xf>
    <xf numFmtId="37" fontId="6" fillId="0" borderId="5" xfId="0" applyNumberFormat="1" applyFont="1" applyBorder="1" applyAlignment="1" applyProtection="1">
      <alignment horizontal="right"/>
      <protection locked="0"/>
    </xf>
    <xf numFmtId="37" fontId="6" fillId="0" borderId="6" xfId="0" applyNumberFormat="1" applyFont="1" applyBorder="1" applyAlignment="1" applyProtection="1">
      <alignment/>
      <protection locked="0"/>
    </xf>
    <xf numFmtId="184" fontId="6" fillId="0" borderId="4" xfId="15" applyNumberFormat="1" applyFont="1" applyBorder="1" applyAlignment="1" applyProtection="1">
      <alignment/>
      <protection locked="0"/>
    </xf>
    <xf numFmtId="43" fontId="6" fillId="0" borderId="0" xfId="0" applyNumberFormat="1" applyFont="1" applyAlignment="1" applyProtection="1">
      <alignment/>
      <protection locked="0"/>
    </xf>
    <xf numFmtId="43" fontId="6" fillId="0" borderId="0" xfId="15" applyFont="1" applyAlignment="1" applyProtection="1">
      <alignment/>
      <protection locked="0"/>
    </xf>
    <xf numFmtId="39" fontId="6" fillId="0" borderId="0" xfId="0" applyNumberFormat="1" applyFont="1" applyAlignment="1">
      <alignment/>
    </xf>
    <xf numFmtId="43" fontId="6" fillId="0" borderId="0" xfId="15" applyFont="1" applyAlignment="1">
      <alignment/>
    </xf>
    <xf numFmtId="184" fontId="6" fillId="0" borderId="0" xfId="0" applyNumberFormat="1" applyFont="1" applyAlignment="1">
      <alignment/>
    </xf>
    <xf numFmtId="37" fontId="9" fillId="0" borderId="0" xfId="0" applyFont="1" applyAlignment="1">
      <alignment/>
    </xf>
    <xf numFmtId="180" fontId="6" fillId="0" borderId="0" xfId="15" applyNumberFormat="1" applyFont="1" applyAlignment="1">
      <alignment/>
    </xf>
    <xf numFmtId="43" fontId="6" fillId="0" borderId="0" xfId="15" applyFont="1" applyBorder="1" applyAlignment="1">
      <alignment horizontal="right"/>
    </xf>
    <xf numFmtId="43" fontId="5" fillId="0" borderId="0" xfId="15" applyFont="1" applyAlignment="1">
      <alignment horizontal="center"/>
    </xf>
    <xf numFmtId="43" fontId="6" fillId="0" borderId="0" xfId="15" applyFont="1" applyAlignment="1">
      <alignment horizontal="center"/>
    </xf>
    <xf numFmtId="41" fontId="5" fillId="0" borderId="0" xfId="15" applyNumberFormat="1" applyFont="1" applyAlignment="1">
      <alignment horizontal="center"/>
    </xf>
    <xf numFmtId="184" fontId="6" fillId="0" borderId="0" xfId="15" applyNumberFormat="1" applyFont="1" applyAlignment="1">
      <alignment/>
    </xf>
    <xf numFmtId="184" fontId="6" fillId="0" borderId="1" xfId="15" applyNumberFormat="1" applyFont="1" applyBorder="1" applyAlignment="1">
      <alignment/>
    </xf>
    <xf numFmtId="41" fontId="6" fillId="0" borderId="0" xfId="15" applyNumberFormat="1" applyFont="1" applyAlignment="1">
      <alignment/>
    </xf>
    <xf numFmtId="41" fontId="6" fillId="0" borderId="0" xfId="0" applyNumberFormat="1" applyFont="1" applyAlignment="1">
      <alignment/>
    </xf>
    <xf numFmtId="41" fontId="5" fillId="0" borderId="0" xfId="0" applyNumberFormat="1" applyFont="1" applyAlignment="1" applyProtection="1">
      <alignment horizontal="left"/>
      <protection locked="0"/>
    </xf>
    <xf numFmtId="41" fontId="6" fillId="0" borderId="0" xfId="0" applyNumberFormat="1" applyFont="1" applyAlignment="1" applyProtection="1">
      <alignment horizontal="left"/>
      <protection locked="0"/>
    </xf>
    <xf numFmtId="41" fontId="5" fillId="0" borderId="0" xfId="0" applyNumberFormat="1" applyFont="1" applyAlignment="1">
      <alignment/>
    </xf>
    <xf numFmtId="37" fontId="11" fillId="0" borderId="0" xfId="0" applyNumberFormat="1" applyFont="1" applyAlignment="1" applyProtection="1">
      <alignment horizontal="center"/>
      <protection locked="0"/>
    </xf>
    <xf numFmtId="37" fontId="5" fillId="0" borderId="0" xfId="0" applyFont="1" applyBorder="1" applyAlignment="1" applyProtection="1">
      <alignment horizontal="center"/>
      <protection locked="0"/>
    </xf>
    <xf numFmtId="37" fontId="11" fillId="0" borderId="0" xfId="0" applyFont="1" applyAlignment="1" applyProtection="1">
      <alignment horizontal="center"/>
      <protection locked="0"/>
    </xf>
    <xf numFmtId="41" fontId="11" fillId="0" borderId="0" xfId="0" applyNumberFormat="1" applyFont="1" applyAlignment="1">
      <alignment/>
    </xf>
    <xf numFmtId="41" fontId="6" fillId="0" borderId="0" xfId="0" applyNumberFormat="1" applyFont="1" applyAlignment="1" quotePrefix="1">
      <alignment/>
    </xf>
    <xf numFmtId="41" fontId="6" fillId="0" borderId="1" xfId="0" applyNumberFormat="1" applyFont="1" applyBorder="1" applyAlignment="1">
      <alignment/>
    </xf>
    <xf numFmtId="41" fontId="6" fillId="0" borderId="0" xfId="0" applyNumberFormat="1" applyFont="1" applyBorder="1" applyAlignment="1">
      <alignment/>
    </xf>
    <xf numFmtId="41" fontId="6" fillId="0" borderId="4" xfId="0" applyNumberFormat="1" applyFont="1" applyBorder="1" applyAlignment="1">
      <alignment/>
    </xf>
    <xf numFmtId="43" fontId="6" fillId="0" borderId="0" xfId="15" applyFont="1" applyBorder="1" applyAlignment="1">
      <alignment/>
    </xf>
    <xf numFmtId="191" fontId="6" fillId="0" borderId="0" xfId="0" applyNumberFormat="1" applyFont="1" applyBorder="1" applyAlignment="1">
      <alignment/>
    </xf>
    <xf numFmtId="41" fontId="12" fillId="0" borderId="0" xfId="0" applyNumberFormat="1" applyFont="1" applyAlignment="1">
      <alignment/>
    </xf>
    <xf numFmtId="41" fontId="5" fillId="0" borderId="0" xfId="0" applyNumberFormat="1" applyFont="1" applyAlignment="1">
      <alignment horizontal="center"/>
    </xf>
    <xf numFmtId="41" fontId="6" fillId="0" borderId="0" xfId="0" applyNumberFormat="1" applyFont="1" applyBorder="1" applyAlignment="1">
      <alignment horizontal="center"/>
    </xf>
    <xf numFmtId="37" fontId="13" fillId="0" borderId="0" xfId="0" applyFont="1" applyAlignment="1">
      <alignment/>
    </xf>
    <xf numFmtId="37" fontId="14" fillId="0" borderId="0" xfId="0" applyFont="1" applyFill="1" applyAlignment="1">
      <alignment/>
    </xf>
    <xf numFmtId="41" fontId="6" fillId="0" borderId="1" xfId="15" applyNumberFormat="1" applyFont="1" applyBorder="1" applyAlignment="1">
      <alignment/>
    </xf>
    <xf numFmtId="41" fontId="6" fillId="0" borderId="7" xfId="15" applyNumberFormat="1" applyFont="1" applyBorder="1" applyAlignment="1">
      <alignment/>
    </xf>
    <xf numFmtId="37" fontId="15" fillId="0" borderId="0" xfId="0" applyFont="1" applyAlignment="1">
      <alignment/>
    </xf>
    <xf numFmtId="37" fontId="9" fillId="0" borderId="0" xfId="0" applyFont="1" applyFill="1" applyAlignment="1">
      <alignment/>
    </xf>
    <xf numFmtId="41" fontId="6" fillId="0" borderId="6" xfId="0" applyNumberFormat="1" applyFont="1" applyBorder="1" applyAlignment="1">
      <alignment/>
    </xf>
    <xf numFmtId="41" fontId="6" fillId="0" borderId="7" xfId="0" applyNumberFormat="1" applyFont="1" applyBorder="1" applyAlignment="1">
      <alignment/>
    </xf>
    <xf numFmtId="184" fontId="6" fillId="0" borderId="0" xfId="15" applyNumberFormat="1" applyFont="1" applyBorder="1" applyAlignment="1">
      <alignment/>
    </xf>
    <xf numFmtId="184" fontId="6" fillId="0" borderId="3" xfId="0" applyNumberFormat="1" applyFont="1" applyBorder="1" applyAlignment="1" applyProtection="1">
      <alignment horizontal="right"/>
      <protection locked="0"/>
    </xf>
    <xf numFmtId="184" fontId="0" fillId="0" borderId="0" xfId="15" applyNumberFormat="1" applyAlignment="1">
      <alignment/>
    </xf>
    <xf numFmtId="37" fontId="6" fillId="0" borderId="0" xfId="0" applyFont="1" applyFill="1" applyAlignment="1">
      <alignment/>
    </xf>
    <xf numFmtId="37" fontId="16" fillId="0" borderId="0" xfId="0" applyFont="1" applyAlignment="1">
      <alignment/>
    </xf>
    <xf numFmtId="37" fontId="6" fillId="0" borderId="5" xfId="0" applyFont="1" applyBorder="1" applyAlignment="1">
      <alignment/>
    </xf>
    <xf numFmtId="37" fontId="6" fillId="0" borderId="2" xfId="0" applyFont="1" applyBorder="1" applyAlignment="1">
      <alignment/>
    </xf>
    <xf numFmtId="43" fontId="16" fillId="0" borderId="0" xfId="15" applyFont="1" applyBorder="1" applyAlignment="1">
      <alignment/>
    </xf>
    <xf numFmtId="184" fontId="6" fillId="0" borderId="1" xfId="15" applyNumberFormat="1" applyFont="1" applyBorder="1" applyAlignment="1">
      <alignment horizontal="center"/>
    </xf>
    <xf numFmtId="184" fontId="6" fillId="0" borderId="5" xfId="0" applyNumberFormat="1" applyFont="1" applyBorder="1" applyAlignment="1">
      <alignment/>
    </xf>
    <xf numFmtId="184" fontId="6" fillId="0" borderId="2" xfId="0" applyNumberFormat="1" applyFont="1" applyBorder="1" applyAlignment="1">
      <alignment/>
    </xf>
    <xf numFmtId="184" fontId="6" fillId="0" borderId="1" xfId="0" applyNumberFormat="1" applyFont="1" applyBorder="1" applyAlignment="1">
      <alignment/>
    </xf>
    <xf numFmtId="184" fontId="6" fillId="0" borderId="2" xfId="0" applyNumberFormat="1" applyFont="1" applyBorder="1" applyAlignment="1">
      <alignment horizontal="center"/>
    </xf>
    <xf numFmtId="184" fontId="6" fillId="0" borderId="3" xfId="0" applyNumberFormat="1" applyFont="1" applyBorder="1" applyAlignment="1">
      <alignment horizontal="center"/>
    </xf>
    <xf numFmtId="184" fontId="6" fillId="0" borderId="0" xfId="0" applyNumberFormat="1" applyFont="1" applyBorder="1" applyAlignment="1">
      <alignment horizontal="center"/>
    </xf>
    <xf numFmtId="184" fontId="6" fillId="0" borderId="5" xfId="0" applyNumberFormat="1" applyFont="1" applyBorder="1" applyAlignment="1">
      <alignment horizontal="center"/>
    </xf>
    <xf numFmtId="184" fontId="6" fillId="0" borderId="3" xfId="0" applyNumberFormat="1" applyFont="1" applyBorder="1" applyAlignment="1">
      <alignment/>
    </xf>
    <xf numFmtId="184" fontId="6" fillId="0" borderId="1" xfId="0" applyNumberFormat="1" applyFont="1" applyBorder="1" applyAlignment="1">
      <alignment horizontal="center"/>
    </xf>
    <xf numFmtId="184" fontId="6" fillId="0" borderId="4" xfId="0" applyNumberFormat="1" applyFont="1" applyBorder="1" applyAlignment="1">
      <alignment horizontal="center"/>
    </xf>
    <xf numFmtId="184" fontId="6" fillId="0" borderId="7" xfId="0" applyNumberFormat="1" applyFont="1" applyBorder="1" applyAlignment="1">
      <alignment/>
    </xf>
    <xf numFmtId="37" fontId="10" fillId="0" borderId="0" xfId="0" applyNumberFormat="1" applyFont="1" applyAlignment="1" applyProtection="1">
      <alignment horizontal="center"/>
      <protection locked="0"/>
    </xf>
    <xf numFmtId="37" fontId="10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rgb="FFFFFFFF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05-APT\My%20Documents\2002\Quarterly%20Account\2002~Quarterly%20Account%20(KLSE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.S(KLSE-G) (2)"/>
      <sheetName val="B.S"/>
      <sheetName val="SOCE(KLSE-G) (2)"/>
      <sheetName val="SOCE"/>
      <sheetName val="I.S(KLSE-G) (3)"/>
      <sheetName val="I.S(2)"/>
      <sheetName val="I.S(1)"/>
      <sheetName val="CFS(KLSE-G) (2)"/>
      <sheetName val="CA"/>
      <sheetName val="CF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K55"/>
  <sheetViews>
    <sheetView view="pageBreakPreview" zoomScaleSheetLayoutView="100" workbookViewId="0" topLeftCell="A40">
      <selection activeCell="E53" sqref="E53"/>
    </sheetView>
  </sheetViews>
  <sheetFormatPr defaultColWidth="12.6640625" defaultRowHeight="15" customHeight="1"/>
  <cols>
    <col min="1" max="1" width="35.77734375" style="2" customWidth="1"/>
    <col min="2" max="2" width="6.77734375" style="2" customWidth="1"/>
    <col min="3" max="3" width="12.77734375" style="2" customWidth="1"/>
    <col min="4" max="4" width="0.88671875" style="3" customWidth="1"/>
    <col min="5" max="5" width="12.77734375" style="4" customWidth="1"/>
    <col min="6" max="6" width="1.77734375" style="2" customWidth="1"/>
    <col min="7" max="7" width="16.77734375" style="2" customWidth="1"/>
    <col min="8" max="16384" width="12.6640625" style="2" customWidth="1"/>
  </cols>
  <sheetData>
    <row r="1" ht="15" customHeight="1">
      <c r="A1" s="1" t="s">
        <v>0</v>
      </c>
    </row>
    <row r="2" ht="15" customHeight="1">
      <c r="A2" s="1" t="s">
        <v>1</v>
      </c>
    </row>
    <row r="3" ht="15" customHeight="1">
      <c r="A3" s="1" t="s">
        <v>65</v>
      </c>
    </row>
    <row r="4" spans="1:7" ht="15" customHeight="1">
      <c r="A4" s="1" t="s">
        <v>90</v>
      </c>
      <c r="C4" s="5" t="s">
        <v>2</v>
      </c>
      <c r="D4" s="6"/>
      <c r="E4" s="5" t="s">
        <v>3</v>
      </c>
      <c r="G4" s="7"/>
    </row>
    <row r="5" spans="1:7" ht="15" customHeight="1">
      <c r="A5" s="1"/>
      <c r="C5" s="8" t="s">
        <v>4</v>
      </c>
      <c r="D5" s="6"/>
      <c r="E5" s="8" t="s">
        <v>4</v>
      </c>
      <c r="G5" s="7"/>
    </row>
    <row r="6" spans="1:5" ht="15" customHeight="1">
      <c r="A6" s="9"/>
      <c r="B6" s="10"/>
      <c r="C6" s="5" t="s">
        <v>91</v>
      </c>
      <c r="D6" s="11"/>
      <c r="E6" s="5" t="s">
        <v>80</v>
      </c>
    </row>
    <row r="7" spans="1:5" ht="15" customHeight="1">
      <c r="A7" s="9" t="s">
        <v>47</v>
      </c>
      <c r="B7" s="10"/>
      <c r="C7" s="12" t="s">
        <v>44</v>
      </c>
      <c r="E7" s="12" t="s">
        <v>44</v>
      </c>
    </row>
    <row r="8" spans="1:5" ht="15" customHeight="1">
      <c r="A8" s="13" t="s">
        <v>48</v>
      </c>
      <c r="C8" s="12"/>
      <c r="E8" s="12"/>
    </row>
    <row r="9" spans="1:6" s="15" customFormat="1" ht="15" customHeight="1">
      <c r="A9" s="14" t="s">
        <v>5</v>
      </c>
      <c r="C9" s="4">
        <v>11806</v>
      </c>
      <c r="D9" s="16"/>
      <c r="E9" s="15">
        <v>12841</v>
      </c>
      <c r="F9" s="17" t="s">
        <v>6</v>
      </c>
    </row>
    <row r="10" spans="1:6" s="15" customFormat="1" ht="15" customHeight="1">
      <c r="A10" s="14" t="s">
        <v>49</v>
      </c>
      <c r="C10" s="4">
        <v>5000</v>
      </c>
      <c r="D10" s="16"/>
      <c r="E10" s="15">
        <v>5000</v>
      </c>
      <c r="F10" s="17"/>
    </row>
    <row r="11" spans="1:6" ht="18" customHeight="1">
      <c r="A11" s="14" t="s">
        <v>66</v>
      </c>
      <c r="C11" s="89">
        <v>0</v>
      </c>
      <c r="D11" s="19"/>
      <c r="E11" s="18">
        <v>166</v>
      </c>
      <c r="F11" s="21"/>
    </row>
    <row r="12" spans="1:6" ht="15" customHeight="1">
      <c r="A12" s="1" t="s">
        <v>67</v>
      </c>
      <c r="C12" s="22">
        <f>SUM(C9:C11)</f>
        <v>16806</v>
      </c>
      <c r="D12" s="23"/>
      <c r="E12" s="22">
        <f>SUM(E9:E11)</f>
        <v>18007</v>
      </c>
      <c r="F12" s="21"/>
    </row>
    <row r="13" spans="3:11" ht="15" customHeight="1">
      <c r="C13" s="34"/>
      <c r="D13" s="25"/>
      <c r="E13" s="34"/>
      <c r="F13" s="15"/>
      <c r="K13" s="2" t="s">
        <v>7</v>
      </c>
    </row>
    <row r="14" spans="1:6" ht="15" customHeight="1">
      <c r="A14" s="1" t="s">
        <v>50</v>
      </c>
      <c r="D14" s="27"/>
      <c r="E14" s="2"/>
      <c r="F14" s="21" t="s">
        <v>7</v>
      </c>
    </row>
    <row r="15" spans="1:6" ht="15" customHeight="1">
      <c r="A15" s="21"/>
      <c r="C15" s="86"/>
      <c r="D15" s="27"/>
      <c r="E15" s="86"/>
      <c r="F15" s="21"/>
    </row>
    <row r="16" spans="1:6" ht="15" customHeight="1">
      <c r="A16" s="21"/>
      <c r="C16" s="87"/>
      <c r="D16" s="27"/>
      <c r="E16" s="87"/>
      <c r="F16" s="21"/>
    </row>
    <row r="17" spans="1:6" ht="15" customHeight="1">
      <c r="A17" s="21" t="s">
        <v>8</v>
      </c>
      <c r="C17" s="26">
        <v>4336</v>
      </c>
      <c r="D17" s="27"/>
      <c r="E17" s="26">
        <v>5111</v>
      </c>
      <c r="F17" s="21" t="s">
        <v>7</v>
      </c>
    </row>
    <row r="18" spans="1:7" ht="15" customHeight="1">
      <c r="A18" s="21" t="s">
        <v>9</v>
      </c>
      <c r="C18" s="26">
        <v>4752</v>
      </c>
      <c r="D18" s="27"/>
      <c r="E18" s="26">
        <v>5197</v>
      </c>
      <c r="F18" s="21" t="s">
        <v>7</v>
      </c>
      <c r="G18" s="28"/>
    </row>
    <row r="19" spans="1:6" ht="15" customHeight="1">
      <c r="A19" s="21" t="s">
        <v>92</v>
      </c>
      <c r="C19" s="26">
        <v>84</v>
      </c>
      <c r="D19" s="27"/>
      <c r="E19" s="26">
        <v>276</v>
      </c>
      <c r="F19" s="21" t="s">
        <v>7</v>
      </c>
    </row>
    <row r="20" spans="1:6" ht="15" customHeight="1">
      <c r="A20" s="21" t="s">
        <v>93</v>
      </c>
      <c r="C20" s="26">
        <v>7500</v>
      </c>
      <c r="D20" s="27"/>
      <c r="E20" s="26">
        <v>7500</v>
      </c>
      <c r="F20" s="21"/>
    </row>
    <row r="21" spans="1:6" ht="15" customHeight="1">
      <c r="A21" s="21" t="s">
        <v>61</v>
      </c>
      <c r="C21" s="29">
        <v>2439</v>
      </c>
      <c r="D21" s="2"/>
      <c r="E21" s="29">
        <v>447</v>
      </c>
      <c r="F21" s="21" t="s">
        <v>7</v>
      </c>
    </row>
    <row r="22" spans="1:5" s="15" customFormat="1" ht="15" customHeight="1">
      <c r="A22" s="1" t="s">
        <v>68</v>
      </c>
      <c r="C22" s="15">
        <f>SUM(C17:C21)</f>
        <v>19111</v>
      </c>
      <c r="D22" s="16"/>
      <c r="E22" s="15">
        <f>SUM(E17:E21)</f>
        <v>18531</v>
      </c>
    </row>
    <row r="23" spans="1:5" s="15" customFormat="1" ht="15" customHeight="1" thickBot="1">
      <c r="A23" s="32" t="s">
        <v>51</v>
      </c>
      <c r="C23" s="33">
        <f>+C22+C12</f>
        <v>35917</v>
      </c>
      <c r="D23" s="16"/>
      <c r="E23" s="33">
        <f>+E22+E12</f>
        <v>36538</v>
      </c>
    </row>
    <row r="24" spans="1:5" ht="15" customHeight="1" thickTop="1">
      <c r="A24" s="15"/>
      <c r="B24" s="21" t="s">
        <v>6</v>
      </c>
      <c r="C24" s="35"/>
      <c r="E24" s="35"/>
    </row>
    <row r="25" spans="1:5" s="15" customFormat="1" ht="15" customHeight="1">
      <c r="A25" s="2"/>
      <c r="C25" s="36"/>
      <c r="D25" s="16"/>
      <c r="E25" s="36"/>
    </row>
    <row r="26" spans="3:5" s="15" customFormat="1" ht="15" customHeight="1">
      <c r="C26" s="36"/>
      <c r="D26" s="16"/>
      <c r="E26" s="36"/>
    </row>
    <row r="27" spans="1:7" s="15" customFormat="1" ht="15" customHeight="1">
      <c r="A27" s="9" t="s">
        <v>52</v>
      </c>
      <c r="D27" s="37"/>
      <c r="G27" s="20"/>
    </row>
    <row r="28" spans="1:7" s="15" customFormat="1" ht="15" customHeight="1">
      <c r="A28" s="1" t="s">
        <v>88</v>
      </c>
      <c r="D28" s="37"/>
      <c r="G28" s="20"/>
    </row>
    <row r="29" spans="1:5" s="15" customFormat="1" ht="18" customHeight="1">
      <c r="A29" s="14" t="s">
        <v>14</v>
      </c>
      <c r="C29" s="15">
        <v>20504</v>
      </c>
      <c r="D29" s="16"/>
      <c r="E29" s="15">
        <v>20504</v>
      </c>
    </row>
    <row r="30" spans="1:5" s="15" customFormat="1" ht="15" customHeight="1">
      <c r="A30" s="14" t="s">
        <v>62</v>
      </c>
      <c r="C30" s="15">
        <v>-876</v>
      </c>
      <c r="D30" s="16"/>
      <c r="E30" s="15">
        <v>-531</v>
      </c>
    </row>
    <row r="31" spans="1:5" ht="15" customHeight="1">
      <c r="A31" s="14" t="s">
        <v>94</v>
      </c>
      <c r="B31" s="21"/>
      <c r="C31" s="18">
        <v>9816</v>
      </c>
      <c r="E31" s="18">
        <v>9448</v>
      </c>
    </row>
    <row r="32" spans="1:5" ht="15" customHeight="1">
      <c r="A32" s="38" t="s">
        <v>53</v>
      </c>
      <c r="C32" s="30">
        <f>SUM(C25:C31)</f>
        <v>29444</v>
      </c>
      <c r="E32" s="30">
        <f>SUM(E25:E31)</f>
        <v>29421</v>
      </c>
    </row>
    <row r="33" spans="1:5" ht="15" customHeight="1">
      <c r="A33" s="15"/>
      <c r="C33" s="34"/>
      <c r="E33" s="34"/>
    </row>
    <row r="34" spans="1:5" ht="18" customHeight="1">
      <c r="A34" s="13" t="s">
        <v>54</v>
      </c>
      <c r="B34" s="21"/>
      <c r="C34" s="30"/>
      <c r="E34" s="30"/>
    </row>
    <row r="35" spans="1:5" s="15" customFormat="1" ht="15" customHeight="1">
      <c r="A35" s="21" t="s">
        <v>12</v>
      </c>
      <c r="C35" s="39">
        <v>1667</v>
      </c>
      <c r="D35" s="16"/>
      <c r="E35" s="39">
        <v>1567</v>
      </c>
    </row>
    <row r="36" spans="1:5" s="15" customFormat="1" ht="15" customHeight="1">
      <c r="A36" s="21" t="s">
        <v>13</v>
      </c>
      <c r="C36" s="29">
        <v>1466</v>
      </c>
      <c r="D36" s="16"/>
      <c r="E36" s="29">
        <v>1384</v>
      </c>
    </row>
    <row r="37" spans="1:6" ht="15" customHeight="1">
      <c r="A37" s="13" t="s">
        <v>55</v>
      </c>
      <c r="C37" s="31">
        <f>+C36+C35</f>
        <v>3133</v>
      </c>
      <c r="D37" s="27"/>
      <c r="E37" s="31">
        <f>+E36+E35</f>
        <v>2951</v>
      </c>
      <c r="F37" s="21" t="s">
        <v>7</v>
      </c>
    </row>
    <row r="38" spans="1:6" ht="15" customHeight="1">
      <c r="A38" s="15"/>
      <c r="C38" s="34"/>
      <c r="D38" s="27"/>
      <c r="E38" s="34"/>
      <c r="F38" s="21" t="s">
        <v>7</v>
      </c>
    </row>
    <row r="39" spans="1:6" ht="15" customHeight="1">
      <c r="A39" s="38" t="s">
        <v>56</v>
      </c>
      <c r="C39" s="24"/>
      <c r="D39" s="27"/>
      <c r="E39" s="24"/>
      <c r="F39" s="21" t="s">
        <v>7</v>
      </c>
    </row>
    <row r="40" spans="1:6" ht="15" customHeight="1">
      <c r="A40" s="21" t="s">
        <v>10</v>
      </c>
      <c r="C40" s="26">
        <v>1403</v>
      </c>
      <c r="D40" s="27"/>
      <c r="E40" s="26">
        <v>2307</v>
      </c>
      <c r="F40" s="21" t="s">
        <v>7</v>
      </c>
    </row>
    <row r="41" spans="1:5" s="15" customFormat="1" ht="18" customHeight="1">
      <c r="A41" s="21" t="s">
        <v>11</v>
      </c>
      <c r="B41" s="14" t="s">
        <v>6</v>
      </c>
      <c r="C41" s="26">
        <v>162</v>
      </c>
      <c r="D41" s="16"/>
      <c r="E41" s="26">
        <v>162</v>
      </c>
    </row>
    <row r="42" spans="1:5" s="15" customFormat="1" ht="18" customHeight="1">
      <c r="A42" s="21" t="s">
        <v>95</v>
      </c>
      <c r="B42" s="14" t="s">
        <v>6</v>
      </c>
      <c r="C42" s="26">
        <f>195+974</f>
        <v>1169</v>
      </c>
      <c r="D42" s="16"/>
      <c r="E42" s="26">
        <v>1068</v>
      </c>
    </row>
    <row r="43" spans="1:5" s="15" customFormat="1" ht="18" customHeight="1">
      <c r="A43" s="21" t="s">
        <v>86</v>
      </c>
      <c r="B43" s="14"/>
      <c r="C43" s="26">
        <v>577</v>
      </c>
      <c r="D43" s="16"/>
      <c r="E43" s="26">
        <v>586</v>
      </c>
    </row>
    <row r="44" spans="1:5" ht="19.5" customHeight="1">
      <c r="A44" s="21" t="s">
        <v>46</v>
      </c>
      <c r="C44" s="82">
        <v>29</v>
      </c>
      <c r="D44" s="42" t="e">
        <f>+#REF!-#REF!</f>
        <v>#REF!</v>
      </c>
      <c r="E44" s="82">
        <v>43</v>
      </c>
    </row>
    <row r="45" spans="1:5" ht="15" customHeight="1">
      <c r="A45" s="38" t="s">
        <v>58</v>
      </c>
      <c r="C45" s="40">
        <f>SUM(C40:C44)</f>
        <v>3340</v>
      </c>
      <c r="D45" s="42"/>
      <c r="E45" s="40">
        <f>SUM(E40:E44)</f>
        <v>4166</v>
      </c>
    </row>
    <row r="46" spans="1:5" ht="15" customHeight="1">
      <c r="A46" s="1" t="s">
        <v>59</v>
      </c>
      <c r="C46" s="30">
        <f>+C45+C37</f>
        <v>6473</v>
      </c>
      <c r="E46" s="30">
        <f>+E45+E37</f>
        <v>7117</v>
      </c>
    </row>
    <row r="47" spans="1:5" ht="15" customHeight="1" thickBot="1">
      <c r="A47" s="1" t="s">
        <v>57</v>
      </c>
      <c r="C47" s="41">
        <f>+C46+C32</f>
        <v>35917</v>
      </c>
      <c r="E47" s="41">
        <f>+E46+E32</f>
        <v>36538</v>
      </c>
    </row>
    <row r="48" spans="1:5" ht="15" customHeight="1" thickTop="1">
      <c r="A48" s="9"/>
      <c r="C48" s="43">
        <f>+C47-C23</f>
        <v>0</v>
      </c>
      <c r="E48" s="43">
        <f>+E47-E23</f>
        <v>0</v>
      </c>
    </row>
    <row r="49" spans="1:5" ht="15" customHeight="1">
      <c r="A49" s="2" t="s">
        <v>60</v>
      </c>
      <c r="C49" s="44">
        <v>1.53</v>
      </c>
      <c r="E49" s="44">
        <f>+E32/19517.234</f>
        <v>1.5074369657093827</v>
      </c>
    </row>
    <row r="50" spans="1:5" ht="15" customHeight="1">
      <c r="A50" s="77" t="s">
        <v>74</v>
      </c>
      <c r="E50" s="46"/>
    </row>
    <row r="51" spans="1:5" ht="15" customHeight="1">
      <c r="A51" s="77" t="s">
        <v>96</v>
      </c>
      <c r="E51" s="46"/>
    </row>
    <row r="52" spans="1:5" ht="15" customHeight="1">
      <c r="A52" s="77" t="s">
        <v>85</v>
      </c>
      <c r="E52" s="46"/>
    </row>
    <row r="53" ht="15" customHeight="1">
      <c r="E53" s="46"/>
    </row>
    <row r="54" ht="15" customHeight="1">
      <c r="C54" s="85"/>
    </row>
    <row r="55" ht="15" customHeight="1">
      <c r="C55" s="83"/>
    </row>
  </sheetData>
  <conditionalFormatting sqref="C47:C48 D44:D45 E11 E47:E48">
    <cfRule type="cellIs" priority="1" dxfId="0" operator="equal" stopIfTrue="1">
      <formula>0</formula>
    </cfRule>
  </conditionalFormatting>
  <conditionalFormatting sqref="C11">
    <cfRule type="cellIs" priority="2" dxfId="1" operator="equal" stopIfTrue="1">
      <formula>0</formula>
    </cfRule>
  </conditionalFormatting>
  <printOptions/>
  <pageMargins left="0.5" right="0.5" top="0.5" bottom="0.1" header="0.5" footer="0.5"/>
  <pageSetup horizontalDpi="180" verticalDpi="180" orientation="portrait" paperSize="9" r:id="rId1"/>
  <headerFooter alignWithMargins="0">
    <oddFooter>&amp;RPage  1
</oddFooter>
  </headerFooter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I46"/>
  <sheetViews>
    <sheetView view="pageBreakPreview" zoomScaleSheetLayoutView="100" workbookViewId="0" topLeftCell="A32">
      <selection activeCell="A23" sqref="A23"/>
    </sheetView>
  </sheetViews>
  <sheetFormatPr defaultColWidth="8.88671875" defaultRowHeight="18" customHeight="1"/>
  <cols>
    <col min="1" max="1" width="30.77734375" style="2" customWidth="1"/>
    <col min="2" max="2" width="1.5625" style="2" customWidth="1"/>
    <col min="3" max="3" width="10.77734375" style="56" customWidth="1"/>
    <col min="4" max="4" width="9.10546875" style="56" customWidth="1"/>
    <col min="5" max="5" width="10.10546875" style="56" customWidth="1"/>
    <col min="6" max="7" width="10.77734375" style="53" customWidth="1"/>
    <col min="8" max="9" width="10.77734375" style="2" customWidth="1"/>
    <col min="10" max="16384" width="8.88671875" style="2" customWidth="1"/>
  </cols>
  <sheetData>
    <row r="1" spans="1:7" ht="18" customHeight="1">
      <c r="A1" s="1" t="s">
        <v>0</v>
      </c>
      <c r="B1" s="1"/>
      <c r="C1" s="45"/>
      <c r="D1" s="45"/>
      <c r="E1" s="45"/>
      <c r="F1" s="45"/>
      <c r="G1" s="48"/>
    </row>
    <row r="2" spans="1:7" ht="18" customHeight="1">
      <c r="A2" s="1" t="s">
        <v>1</v>
      </c>
      <c r="B2" s="21"/>
      <c r="C2" s="45"/>
      <c r="D2" s="45"/>
      <c r="E2" s="45"/>
      <c r="F2" s="45"/>
      <c r="G2" s="49"/>
    </row>
    <row r="3" spans="1:7" ht="18" customHeight="1">
      <c r="A3" s="13" t="s">
        <v>15</v>
      </c>
      <c r="B3" s="13"/>
      <c r="C3" s="45"/>
      <c r="D3" s="45"/>
      <c r="E3" s="45"/>
      <c r="F3" s="45"/>
      <c r="G3" s="45"/>
    </row>
    <row r="4" spans="1:7" ht="18" customHeight="1">
      <c r="A4" s="13" t="s">
        <v>97</v>
      </c>
      <c r="B4" s="13"/>
      <c r="C4" s="45"/>
      <c r="D4" s="45"/>
      <c r="E4" s="45"/>
      <c r="F4" s="45"/>
      <c r="G4" s="45"/>
    </row>
    <row r="5" spans="1:7" ht="18" customHeight="1">
      <c r="A5" s="13" t="s">
        <v>98</v>
      </c>
      <c r="B5" s="13"/>
      <c r="C5" s="45"/>
      <c r="D5" s="45"/>
      <c r="E5" s="45"/>
      <c r="F5" s="45"/>
      <c r="G5" s="45"/>
    </row>
    <row r="6" spans="1:7" ht="18" customHeight="1">
      <c r="A6" s="13"/>
      <c r="B6" s="13"/>
      <c r="C6" s="45"/>
      <c r="D6" s="45"/>
      <c r="E6" s="45"/>
      <c r="F6" s="45"/>
      <c r="G6" s="45"/>
    </row>
    <row r="7" spans="3:7" ht="18" customHeight="1">
      <c r="C7" s="50" t="s">
        <v>16</v>
      </c>
      <c r="D7" s="50" t="s">
        <v>17</v>
      </c>
      <c r="E7" s="50" t="s">
        <v>63</v>
      </c>
      <c r="F7" s="50" t="s">
        <v>18</v>
      </c>
      <c r="G7" s="51"/>
    </row>
    <row r="8" spans="3:7" ht="18" customHeight="1">
      <c r="C8" s="50" t="s">
        <v>19</v>
      </c>
      <c r="D8" s="50" t="s">
        <v>20</v>
      </c>
      <c r="E8" s="50" t="s">
        <v>64</v>
      </c>
      <c r="F8" s="50" t="s">
        <v>21</v>
      </c>
      <c r="G8" s="50" t="s">
        <v>22</v>
      </c>
    </row>
    <row r="9" spans="3:7" ht="18" customHeight="1">
      <c r="C9" s="52" t="s">
        <v>44</v>
      </c>
      <c r="D9" s="52" t="s">
        <v>44</v>
      </c>
      <c r="E9" s="52" t="s">
        <v>44</v>
      </c>
      <c r="F9" s="52" t="s">
        <v>44</v>
      </c>
      <c r="G9" s="52" t="s">
        <v>44</v>
      </c>
    </row>
    <row r="10" spans="3:7" ht="18" customHeight="1">
      <c r="C10" s="45"/>
      <c r="D10" s="45"/>
      <c r="E10" s="45"/>
      <c r="F10" s="45"/>
      <c r="G10" s="2"/>
    </row>
    <row r="11" spans="1:7" ht="18" customHeight="1">
      <c r="A11" s="2" t="s">
        <v>99</v>
      </c>
      <c r="C11" s="55">
        <v>41008</v>
      </c>
      <c r="D11" s="81">
        <v>0</v>
      </c>
      <c r="E11" s="55">
        <v>-1121</v>
      </c>
      <c r="F11" s="55">
        <v>9680</v>
      </c>
      <c r="G11" s="55">
        <v>49567</v>
      </c>
    </row>
    <row r="12" spans="1:7" ht="18" customHeight="1">
      <c r="A12" s="2" t="s">
        <v>23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</row>
    <row r="13" spans="1:7" ht="18" customHeight="1">
      <c r="A13" s="84" t="s">
        <v>71</v>
      </c>
      <c r="C13" s="53">
        <v>0</v>
      </c>
      <c r="D13" s="53">
        <v>0</v>
      </c>
      <c r="E13" s="53">
        <v>-340</v>
      </c>
      <c r="F13" s="53">
        <v>0</v>
      </c>
      <c r="G13" s="55">
        <f>SUM(C13:F13)</f>
        <v>-340</v>
      </c>
    </row>
    <row r="14" spans="1:7" ht="18" customHeight="1">
      <c r="A14" s="2" t="s">
        <v>105</v>
      </c>
      <c r="C14" s="53">
        <v>0</v>
      </c>
      <c r="D14" s="53">
        <v>0</v>
      </c>
      <c r="E14" s="53">
        <v>0</v>
      </c>
      <c r="F14" s="53">
        <v>2419</v>
      </c>
      <c r="G14" s="55">
        <f>SUM(C14:F14)</f>
        <v>2419</v>
      </c>
    </row>
    <row r="15" spans="1:7" ht="18" customHeight="1">
      <c r="A15" s="2" t="s">
        <v>45</v>
      </c>
      <c r="C15" s="81">
        <v>0</v>
      </c>
      <c r="D15" s="81">
        <v>0</v>
      </c>
      <c r="E15" s="81">
        <v>0</v>
      </c>
      <c r="F15" s="81">
        <v>-2651</v>
      </c>
      <c r="G15" s="55">
        <f>SUM(C15:F15)</f>
        <v>-2651</v>
      </c>
    </row>
    <row r="16" spans="1:7" ht="18" customHeight="1">
      <c r="A16" s="2" t="s">
        <v>87</v>
      </c>
      <c r="C16" s="54">
        <v>-20504</v>
      </c>
      <c r="D16" s="54">
        <v>0</v>
      </c>
      <c r="E16" s="54">
        <v>930</v>
      </c>
      <c r="F16" s="54">
        <v>0</v>
      </c>
      <c r="G16" s="75">
        <f>SUM(C16:F16)</f>
        <v>-19574</v>
      </c>
    </row>
    <row r="17" spans="1:7" ht="17.25" customHeight="1">
      <c r="A17" s="13" t="s">
        <v>81</v>
      </c>
      <c r="C17" s="55">
        <f>SUM(C11:C16)</f>
        <v>20504</v>
      </c>
      <c r="D17" s="81">
        <v>0</v>
      </c>
      <c r="E17" s="55">
        <f>SUM(E11:E16)</f>
        <v>-531</v>
      </c>
      <c r="F17" s="55">
        <f>SUM(F11:F16)</f>
        <v>9448</v>
      </c>
      <c r="G17" s="55">
        <f>SUM(G11:G16)</f>
        <v>29421</v>
      </c>
    </row>
    <row r="18" spans="1:7" ht="17.25" customHeight="1">
      <c r="A18" s="2" t="s">
        <v>23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</row>
    <row r="19" spans="1:7" ht="18" customHeight="1">
      <c r="A19" s="74" t="s">
        <v>71</v>
      </c>
      <c r="C19" s="53">
        <v>0</v>
      </c>
      <c r="D19" s="53">
        <v>0</v>
      </c>
      <c r="E19" s="53">
        <v>-345</v>
      </c>
      <c r="F19" s="53">
        <v>0</v>
      </c>
      <c r="G19" s="55">
        <f>SUM(C19:F19)</f>
        <v>-345</v>
      </c>
    </row>
    <row r="20" spans="1:7" ht="18" customHeight="1">
      <c r="A20" s="2" t="s">
        <v>105</v>
      </c>
      <c r="C20" s="53">
        <v>0</v>
      </c>
      <c r="D20" s="53">
        <v>0</v>
      </c>
      <c r="E20" s="53">
        <v>0</v>
      </c>
      <c r="F20" s="53">
        <v>2395</v>
      </c>
      <c r="G20" s="55">
        <f>SUM(C20:F20)</f>
        <v>2395</v>
      </c>
    </row>
    <row r="21" spans="1:9" ht="18" customHeight="1">
      <c r="A21" s="2" t="s">
        <v>45</v>
      </c>
      <c r="C21" s="81">
        <v>0</v>
      </c>
      <c r="D21" s="81">
        <v>0</v>
      </c>
      <c r="E21" s="81">
        <v>0</v>
      </c>
      <c r="F21" s="81">
        <v>-2027</v>
      </c>
      <c r="G21" s="55">
        <f>SUM(C21:F21)</f>
        <v>-2027</v>
      </c>
      <c r="H21" s="45"/>
      <c r="I21" s="45"/>
    </row>
    <row r="22" spans="1:9" ht="18" customHeight="1">
      <c r="A22" s="2" t="s">
        <v>87</v>
      </c>
      <c r="C22" s="54">
        <v>0</v>
      </c>
      <c r="D22" s="54">
        <v>0</v>
      </c>
      <c r="E22" s="54">
        <v>0</v>
      </c>
      <c r="F22" s="54">
        <v>0</v>
      </c>
      <c r="G22" s="54">
        <v>0</v>
      </c>
      <c r="H22" s="45"/>
      <c r="I22" s="45"/>
    </row>
    <row r="23" spans="1:7" ht="18" customHeight="1" thickBot="1">
      <c r="A23" s="13" t="s">
        <v>100</v>
      </c>
      <c r="C23" s="76">
        <f>SUM(C17:C22)</f>
        <v>20504</v>
      </c>
      <c r="D23" s="76">
        <f>SUM(D17:D22)</f>
        <v>0</v>
      </c>
      <c r="E23" s="76">
        <f>SUM(E17:E22)</f>
        <v>-876</v>
      </c>
      <c r="F23" s="76">
        <f>SUM(F17:F22)</f>
        <v>9816</v>
      </c>
      <c r="G23" s="76">
        <f>SUM(G17:G22)</f>
        <v>29444</v>
      </c>
    </row>
    <row r="24" spans="3:7" ht="18" customHeight="1" thickTop="1">
      <c r="C24" s="45"/>
      <c r="D24" s="45"/>
      <c r="E24" s="45"/>
      <c r="F24" s="45"/>
      <c r="G24" s="45"/>
    </row>
    <row r="25" spans="3:7" ht="18" customHeight="1">
      <c r="C25" s="45"/>
      <c r="D25" s="45"/>
      <c r="E25" s="45"/>
      <c r="F25" s="45"/>
      <c r="G25" s="45"/>
    </row>
    <row r="26" spans="3:7" ht="18" customHeight="1">
      <c r="C26" s="50" t="s">
        <v>16</v>
      </c>
      <c r="D26" s="50" t="s">
        <v>17</v>
      </c>
      <c r="E26" s="50" t="s">
        <v>63</v>
      </c>
      <c r="F26" s="50" t="s">
        <v>18</v>
      </c>
      <c r="G26" s="51"/>
    </row>
    <row r="27" spans="3:7" ht="18" customHeight="1">
      <c r="C27" s="50" t="s">
        <v>19</v>
      </c>
      <c r="D27" s="50" t="s">
        <v>20</v>
      </c>
      <c r="E27" s="50" t="s">
        <v>64</v>
      </c>
      <c r="F27" s="50" t="s">
        <v>21</v>
      </c>
      <c r="G27" s="50" t="s">
        <v>22</v>
      </c>
    </row>
    <row r="28" spans="3:7" ht="18" customHeight="1">
      <c r="C28" s="52" t="s">
        <v>44</v>
      </c>
      <c r="D28" s="52" t="s">
        <v>44</v>
      </c>
      <c r="E28" s="52" t="s">
        <v>44</v>
      </c>
      <c r="F28" s="52" t="s">
        <v>44</v>
      </c>
      <c r="G28" s="52" t="s">
        <v>44</v>
      </c>
    </row>
    <row r="29" spans="3:7" ht="18" customHeight="1">
      <c r="C29" s="45"/>
      <c r="D29" s="45"/>
      <c r="E29" s="45"/>
      <c r="F29" s="45"/>
      <c r="G29" s="45"/>
    </row>
    <row r="30" spans="1:7" ht="18" customHeight="1">
      <c r="A30" s="2" t="s">
        <v>69</v>
      </c>
      <c r="C30" s="55">
        <v>41008</v>
      </c>
      <c r="D30" s="55">
        <v>5</v>
      </c>
      <c r="E30" s="53">
        <v>-1112</v>
      </c>
      <c r="F30" s="55">
        <v>10992</v>
      </c>
      <c r="G30" s="53">
        <f>SUM(C30:F30)</f>
        <v>50893</v>
      </c>
    </row>
    <row r="31" spans="1:7" ht="18" customHeight="1">
      <c r="A31" s="2" t="s">
        <v>23</v>
      </c>
      <c r="C31" s="53">
        <v>0</v>
      </c>
      <c r="D31" s="53">
        <v>0</v>
      </c>
      <c r="E31" s="53">
        <v>0</v>
      </c>
      <c r="F31" s="53">
        <v>0</v>
      </c>
      <c r="G31" s="53">
        <f>+C31+D31+F31+E31</f>
        <v>0</v>
      </c>
    </row>
    <row r="32" spans="1:7" ht="18" customHeight="1">
      <c r="A32" s="2" t="s">
        <v>70</v>
      </c>
      <c r="C32" s="53">
        <v>0</v>
      </c>
      <c r="D32" s="53">
        <v>-5</v>
      </c>
      <c r="E32" s="53">
        <v>0</v>
      </c>
      <c r="F32" s="53">
        <v>5</v>
      </c>
      <c r="G32" s="53">
        <f>+C32+D32+F32+E32</f>
        <v>0</v>
      </c>
    </row>
    <row r="33" spans="1:7" ht="18" customHeight="1">
      <c r="A33" s="84" t="s">
        <v>71</v>
      </c>
      <c r="C33" s="53">
        <v>0</v>
      </c>
      <c r="D33" s="53">
        <v>0</v>
      </c>
      <c r="E33" s="53">
        <v>-9</v>
      </c>
      <c r="F33" s="81">
        <v>0</v>
      </c>
      <c r="G33" s="53">
        <f>+C33+D33+F33+E33</f>
        <v>-9</v>
      </c>
    </row>
    <row r="34" spans="1:9" ht="18" customHeight="1">
      <c r="A34" s="2" t="s">
        <v>105</v>
      </c>
      <c r="C34" s="53">
        <v>0</v>
      </c>
      <c r="D34" s="53">
        <v>0</v>
      </c>
      <c r="E34" s="53">
        <v>0</v>
      </c>
      <c r="F34" s="66">
        <v>454</v>
      </c>
      <c r="G34" s="53">
        <f>+C34+D34+F34+E34</f>
        <v>454</v>
      </c>
      <c r="H34" s="45"/>
      <c r="I34" s="45"/>
    </row>
    <row r="35" spans="1:7" ht="18" customHeight="1">
      <c r="A35" s="2" t="s">
        <v>45</v>
      </c>
      <c r="C35" s="54">
        <v>0</v>
      </c>
      <c r="D35" s="54">
        <v>0</v>
      </c>
      <c r="E35" s="54">
        <v>0</v>
      </c>
      <c r="F35" s="54">
        <v>-1771</v>
      </c>
      <c r="G35" s="54">
        <f>+C35+D35+F35+E35</f>
        <v>-1771</v>
      </c>
    </row>
    <row r="36" spans="1:7" ht="18" customHeight="1">
      <c r="A36" s="13" t="s">
        <v>72</v>
      </c>
      <c r="C36" s="55">
        <v>41008</v>
      </c>
      <c r="D36" s="81">
        <v>0</v>
      </c>
      <c r="E36" s="55">
        <v>-1121</v>
      </c>
      <c r="F36" s="55">
        <v>9680</v>
      </c>
      <c r="G36" s="55">
        <v>49567</v>
      </c>
    </row>
    <row r="37" spans="1:7" ht="18" customHeight="1">
      <c r="A37" s="2" t="s">
        <v>23</v>
      </c>
      <c r="C37" s="53">
        <v>0</v>
      </c>
      <c r="D37" s="53">
        <v>0</v>
      </c>
      <c r="E37" s="53">
        <v>0</v>
      </c>
      <c r="F37" s="53">
        <v>0</v>
      </c>
      <c r="G37" s="53">
        <f>+C37+D37+F37+E37</f>
        <v>0</v>
      </c>
    </row>
    <row r="38" spans="1:7" ht="18" customHeight="1">
      <c r="A38" s="74" t="s">
        <v>71</v>
      </c>
      <c r="C38" s="53">
        <v>0</v>
      </c>
      <c r="D38" s="53">
        <v>0</v>
      </c>
      <c r="E38" s="53">
        <v>-340</v>
      </c>
      <c r="F38" s="53">
        <v>0</v>
      </c>
      <c r="G38" s="55">
        <f>SUM(C38:F38)</f>
        <v>-340</v>
      </c>
    </row>
    <row r="39" spans="1:7" ht="18" customHeight="1">
      <c r="A39" s="2" t="s">
        <v>105</v>
      </c>
      <c r="C39" s="53">
        <v>0</v>
      </c>
      <c r="D39" s="53">
        <v>0</v>
      </c>
      <c r="E39" s="53">
        <v>0</v>
      </c>
      <c r="F39" s="53">
        <v>2419</v>
      </c>
      <c r="G39" s="55">
        <f>SUM(C39:F39)</f>
        <v>2419</v>
      </c>
    </row>
    <row r="40" spans="1:7" ht="18" customHeight="1">
      <c r="A40" s="2" t="s">
        <v>45</v>
      </c>
      <c r="C40" s="81">
        <v>0</v>
      </c>
      <c r="D40" s="81">
        <v>0</v>
      </c>
      <c r="E40" s="81">
        <v>0</v>
      </c>
      <c r="F40" s="81">
        <v>-2651</v>
      </c>
      <c r="G40" s="55">
        <f>SUM(C40:F40)</f>
        <v>-2651</v>
      </c>
    </row>
    <row r="41" spans="1:7" ht="18" customHeight="1">
      <c r="A41" s="2" t="s">
        <v>87</v>
      </c>
      <c r="C41" s="54">
        <v>-20504</v>
      </c>
      <c r="D41" s="54">
        <v>0</v>
      </c>
      <c r="E41" s="54">
        <v>930</v>
      </c>
      <c r="F41" s="54">
        <v>0</v>
      </c>
      <c r="G41" s="75">
        <f>SUM(C41:F41)</f>
        <v>-19574</v>
      </c>
    </row>
    <row r="42" spans="1:7" ht="18" customHeight="1" thickBot="1">
      <c r="A42" s="13" t="s">
        <v>81</v>
      </c>
      <c r="C42" s="76">
        <f>SUM(C36:C41)</f>
        <v>20504</v>
      </c>
      <c r="D42" s="76">
        <f>SUM(D36:D41)</f>
        <v>0</v>
      </c>
      <c r="E42" s="76">
        <f>SUM(E36:E41)</f>
        <v>-531</v>
      </c>
      <c r="F42" s="76">
        <f>SUM(F36:F41)</f>
        <v>9448</v>
      </c>
      <c r="G42" s="76">
        <f>SUM(G36:G41)</f>
        <v>29421</v>
      </c>
    </row>
    <row r="43" spans="3:7" ht="18" customHeight="1" thickTop="1">
      <c r="C43" s="45"/>
      <c r="D43" s="45"/>
      <c r="E43" s="45"/>
      <c r="F43" s="45"/>
      <c r="G43" s="45"/>
    </row>
    <row r="44" spans="1:7" ht="18" customHeight="1">
      <c r="A44" s="47" t="s">
        <v>101</v>
      </c>
      <c r="C44" s="45"/>
      <c r="D44" s="45"/>
      <c r="E44" s="45"/>
      <c r="F44" s="45"/>
      <c r="G44" s="45"/>
    </row>
    <row r="45" spans="1:7" ht="18" customHeight="1">
      <c r="A45" s="47" t="s">
        <v>102</v>
      </c>
      <c r="C45" s="45"/>
      <c r="D45" s="45"/>
      <c r="E45" s="45"/>
      <c r="F45" s="45"/>
      <c r="G45" s="45"/>
    </row>
    <row r="46" spans="3:7" ht="18" customHeight="1">
      <c r="C46" s="45"/>
      <c r="D46" s="45"/>
      <c r="E46" s="45"/>
      <c r="F46" s="45"/>
      <c r="G46" s="45"/>
    </row>
  </sheetData>
  <printOptions/>
  <pageMargins left="0.5" right="0.25" top="1" bottom="0.25" header="0.5" footer="0.5"/>
  <pageSetup horizontalDpi="180" verticalDpi="180" orientation="portrait" paperSize="9" scale="94" r:id="rId1"/>
  <headerFooter alignWithMargins="0">
    <oddFooter>&amp;RPage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H54"/>
  <sheetViews>
    <sheetView zoomScaleSheetLayoutView="100" workbookViewId="0" topLeftCell="A34">
      <selection activeCell="A29" sqref="A29"/>
    </sheetView>
  </sheetViews>
  <sheetFormatPr defaultColWidth="8.88671875" defaultRowHeight="15" customHeight="1"/>
  <cols>
    <col min="1" max="1" width="1.77734375" style="56" customWidth="1"/>
    <col min="2" max="2" width="36.99609375" style="56" customWidth="1"/>
    <col min="3" max="3" width="11.77734375" style="56" customWidth="1"/>
    <col min="4" max="4" width="11.3359375" style="56" customWidth="1"/>
    <col min="5" max="5" width="0.88671875" style="56" customWidth="1"/>
    <col min="6" max="6" width="11.10546875" style="56" customWidth="1"/>
    <col min="7" max="7" width="11.77734375" style="56" customWidth="1"/>
    <col min="8" max="16384" width="8.88671875" style="56" customWidth="1"/>
  </cols>
  <sheetData>
    <row r="1" spans="1:2" ht="15" customHeight="1">
      <c r="A1" s="57" t="s">
        <v>0</v>
      </c>
      <c r="B1" s="57"/>
    </row>
    <row r="2" spans="1:2" ht="15" customHeight="1">
      <c r="A2" s="1" t="s">
        <v>24</v>
      </c>
      <c r="B2" s="58"/>
    </row>
    <row r="3" spans="1:2" ht="15" customHeight="1">
      <c r="A3" s="59" t="s">
        <v>77</v>
      </c>
      <c r="B3" s="59"/>
    </row>
    <row r="4" spans="1:2" ht="15" customHeight="1">
      <c r="A4" s="59" t="s">
        <v>97</v>
      </c>
      <c r="B4" s="59"/>
    </row>
    <row r="5" spans="1:8" ht="15" customHeight="1">
      <c r="A5" s="59" t="s">
        <v>25</v>
      </c>
      <c r="B5" s="59"/>
      <c r="H5" s="59"/>
    </row>
    <row r="6" spans="1:2" ht="15" customHeight="1">
      <c r="A6" s="59"/>
      <c r="B6" s="59"/>
    </row>
    <row r="7" spans="1:7" ht="15" customHeight="1">
      <c r="A7" s="59"/>
      <c r="B7" s="59"/>
      <c r="C7" s="101" t="s">
        <v>26</v>
      </c>
      <c r="D7" s="101"/>
      <c r="F7" s="102" t="s">
        <v>27</v>
      </c>
      <c r="G7" s="102"/>
    </row>
    <row r="8" spans="1:7" ht="15" customHeight="1">
      <c r="A8" s="59"/>
      <c r="B8" s="59"/>
      <c r="C8" s="60" t="s">
        <v>28</v>
      </c>
      <c r="D8" s="60" t="s">
        <v>29</v>
      </c>
      <c r="E8" s="2"/>
      <c r="F8" s="60" t="s">
        <v>28</v>
      </c>
      <c r="G8" s="60" t="s">
        <v>29</v>
      </c>
    </row>
    <row r="9" spans="1:7" ht="15" customHeight="1">
      <c r="A9" s="59"/>
      <c r="B9" s="59"/>
      <c r="C9" s="60" t="s">
        <v>30</v>
      </c>
      <c r="D9" s="60" t="s">
        <v>30</v>
      </c>
      <c r="E9" s="2"/>
      <c r="F9" s="60" t="s">
        <v>30</v>
      </c>
      <c r="G9" s="60" t="s">
        <v>30</v>
      </c>
    </row>
    <row r="10" spans="1:7" ht="15" customHeight="1">
      <c r="A10" s="59"/>
      <c r="B10" s="59"/>
      <c r="C10" s="60" t="s">
        <v>31</v>
      </c>
      <c r="D10" s="60" t="s">
        <v>32</v>
      </c>
      <c r="E10" s="2"/>
      <c r="F10" s="60" t="s">
        <v>33</v>
      </c>
      <c r="G10" s="60" t="s">
        <v>32</v>
      </c>
    </row>
    <row r="11" spans="1:7" ht="15" customHeight="1">
      <c r="A11" s="59"/>
      <c r="B11" s="59"/>
      <c r="C11" s="60"/>
      <c r="D11" s="60" t="s">
        <v>31</v>
      </c>
      <c r="E11" s="2"/>
      <c r="F11" s="60"/>
      <c r="G11" s="60" t="s">
        <v>34</v>
      </c>
    </row>
    <row r="12" spans="3:7" ht="15" customHeight="1">
      <c r="C12" s="61" t="s">
        <v>91</v>
      </c>
      <c r="D12" s="61" t="s">
        <v>80</v>
      </c>
      <c r="E12" s="15"/>
      <c r="F12" s="61" t="s">
        <v>91</v>
      </c>
      <c r="G12" s="61" t="s">
        <v>80</v>
      </c>
    </row>
    <row r="13" spans="3:7" ht="15" customHeight="1">
      <c r="C13" s="60" t="s">
        <v>44</v>
      </c>
      <c r="D13" s="60" t="s">
        <v>44</v>
      </c>
      <c r="E13" s="60"/>
      <c r="F13" s="60" t="s">
        <v>44</v>
      </c>
      <c r="G13" s="60" t="s">
        <v>44</v>
      </c>
    </row>
    <row r="14" spans="3:7" ht="19.5" customHeight="1">
      <c r="C14" s="62"/>
      <c r="D14" s="62"/>
      <c r="E14" s="63"/>
      <c r="F14" s="62"/>
      <c r="G14" s="62"/>
    </row>
    <row r="15" spans="1:7" ht="19.5" customHeight="1">
      <c r="A15" s="56" t="s">
        <v>35</v>
      </c>
      <c r="C15" s="46">
        <v>5595</v>
      </c>
      <c r="D15" s="46">
        <v>5950</v>
      </c>
      <c r="E15" s="46"/>
      <c r="F15" s="46">
        <v>23041</v>
      </c>
      <c r="G15" s="46">
        <v>25066</v>
      </c>
    </row>
    <row r="16" spans="3:7" ht="19.5" customHeight="1">
      <c r="C16" s="46"/>
      <c r="D16" s="46"/>
      <c r="E16" s="46"/>
      <c r="F16" s="46"/>
      <c r="G16" s="46"/>
    </row>
    <row r="17" spans="1:7" ht="19.5" customHeight="1">
      <c r="A17" s="56" t="s">
        <v>36</v>
      </c>
      <c r="C17" s="46">
        <v>108</v>
      </c>
      <c r="D17" s="46">
        <v>104</v>
      </c>
      <c r="E17" s="46"/>
      <c r="F17" s="46">
        <v>459</v>
      </c>
      <c r="G17" s="46">
        <v>475</v>
      </c>
    </row>
    <row r="18" spans="1:7" ht="19.5" customHeight="1">
      <c r="A18" s="56" t="s">
        <v>37</v>
      </c>
      <c r="C18" s="46">
        <v>-105</v>
      </c>
      <c r="D18" s="46">
        <v>359</v>
      </c>
      <c r="E18" s="46"/>
      <c r="F18" s="46">
        <v>-220</v>
      </c>
      <c r="G18" s="46">
        <v>174</v>
      </c>
    </row>
    <row r="19" spans="2:7" ht="12" customHeight="1">
      <c r="B19" s="56" t="s">
        <v>38</v>
      </c>
      <c r="C19" s="46"/>
      <c r="D19" s="46"/>
      <c r="E19" s="46"/>
      <c r="F19" s="46"/>
      <c r="G19" s="46"/>
    </row>
    <row r="20" spans="1:7" ht="19.5" customHeight="1">
      <c r="A20" s="56" t="s">
        <v>39</v>
      </c>
      <c r="C20" s="46">
        <v>-3336</v>
      </c>
      <c r="D20" s="46">
        <v>-3451</v>
      </c>
      <c r="E20" s="46"/>
      <c r="F20" s="46">
        <v>-13403</v>
      </c>
      <c r="G20" s="46">
        <v>-14612</v>
      </c>
    </row>
    <row r="21" spans="1:7" ht="19.5" customHeight="1">
      <c r="A21" s="56" t="s">
        <v>107</v>
      </c>
      <c r="C21" s="46">
        <v>-760</v>
      </c>
      <c r="D21" s="46">
        <v>-896</v>
      </c>
      <c r="E21" s="46"/>
      <c r="F21" s="46">
        <v>-2998</v>
      </c>
      <c r="G21" s="46">
        <v>-3150</v>
      </c>
    </row>
    <row r="22" spans="1:8" ht="19.5" customHeight="1">
      <c r="A22" s="56" t="s">
        <v>40</v>
      </c>
      <c r="C22" s="46">
        <v>-379</v>
      </c>
      <c r="D22" s="46">
        <v>-376</v>
      </c>
      <c r="E22" s="46"/>
      <c r="F22" s="46">
        <v>-1539</v>
      </c>
      <c r="G22" s="46">
        <v>-1519</v>
      </c>
      <c r="H22" s="64"/>
    </row>
    <row r="23" spans="1:7" ht="19.5" customHeight="1">
      <c r="A23" s="56" t="s">
        <v>82</v>
      </c>
      <c r="C23" s="46">
        <v>0</v>
      </c>
      <c r="D23" s="46">
        <v>-152</v>
      </c>
      <c r="E23" s="46"/>
      <c r="F23" s="46">
        <v>0</v>
      </c>
      <c r="G23" s="46">
        <v>-152</v>
      </c>
    </row>
    <row r="24" spans="1:7" ht="19.5" customHeight="1">
      <c r="A24" s="56" t="s">
        <v>83</v>
      </c>
      <c r="B24" s="59"/>
      <c r="C24" s="46"/>
      <c r="D24" s="46"/>
      <c r="E24" s="46"/>
      <c r="F24" s="46"/>
      <c r="G24" s="46"/>
    </row>
    <row r="25" spans="1:7" ht="19.5" customHeight="1">
      <c r="A25" s="56" t="s">
        <v>84</v>
      </c>
      <c r="B25" s="59"/>
      <c r="C25" s="46">
        <v>0</v>
      </c>
      <c r="D25" s="46">
        <v>-353</v>
      </c>
      <c r="E25" s="46"/>
      <c r="F25" s="46">
        <v>0</v>
      </c>
      <c r="G25" s="46">
        <v>-353</v>
      </c>
    </row>
    <row r="26" spans="1:7" ht="19.5" customHeight="1">
      <c r="A26" s="56" t="s">
        <v>106</v>
      </c>
      <c r="B26" s="59"/>
      <c r="C26" s="46">
        <v>123</v>
      </c>
      <c r="D26" s="46">
        <v>0</v>
      </c>
      <c r="E26" s="46"/>
      <c r="F26" s="46">
        <v>123</v>
      </c>
      <c r="G26" s="46">
        <v>0</v>
      </c>
    </row>
    <row r="27" spans="1:7" ht="19.5" customHeight="1">
      <c r="A27" s="56" t="s">
        <v>41</v>
      </c>
      <c r="C27" s="92">
        <v>-614</v>
      </c>
      <c r="D27" s="92">
        <v>-1302</v>
      </c>
      <c r="E27" s="46"/>
      <c r="F27" s="92">
        <v>-2459</v>
      </c>
      <c r="G27" s="92">
        <v>-3344</v>
      </c>
    </row>
    <row r="28" spans="1:7" ht="19.5" customHeight="1">
      <c r="A28" s="59" t="s">
        <v>136</v>
      </c>
      <c r="C28" s="56">
        <f>SUM(C15:C27)</f>
        <v>632</v>
      </c>
      <c r="D28" s="56">
        <f>SUM(D15:D27)</f>
        <v>-117</v>
      </c>
      <c r="F28" s="56">
        <f>SUM(F15:F27)</f>
        <v>3004</v>
      </c>
      <c r="G28" s="56">
        <f>SUM(G15:G27)</f>
        <v>2585</v>
      </c>
    </row>
    <row r="29" spans="1:7" ht="19.5" customHeight="1">
      <c r="A29" s="56" t="s">
        <v>43</v>
      </c>
      <c r="C29" s="65">
        <v>59</v>
      </c>
      <c r="D29" s="65">
        <v>141</v>
      </c>
      <c r="F29" s="65">
        <v>200</v>
      </c>
      <c r="G29" s="65">
        <v>599</v>
      </c>
    </row>
    <row r="30" spans="1:7" ht="19.5" customHeight="1">
      <c r="A30" s="59" t="s">
        <v>130</v>
      </c>
      <c r="C30" s="66">
        <f>+C29+C28</f>
        <v>691</v>
      </c>
      <c r="D30" s="66">
        <f>+D29+D28</f>
        <v>24</v>
      </c>
      <c r="E30" s="66"/>
      <c r="F30" s="66">
        <f>+F29+F28</f>
        <v>3204</v>
      </c>
      <c r="G30" s="66">
        <f>+G29+G28</f>
        <v>3184</v>
      </c>
    </row>
    <row r="31" spans="1:7" ht="19.5" customHeight="1">
      <c r="A31" s="56" t="s">
        <v>42</v>
      </c>
      <c r="C31" s="65">
        <v>-112</v>
      </c>
      <c r="D31" s="65">
        <v>-214</v>
      </c>
      <c r="E31" s="66"/>
      <c r="F31" s="65">
        <v>-809</v>
      </c>
      <c r="G31" s="65">
        <v>-765</v>
      </c>
    </row>
    <row r="32" spans="1:7" ht="19.5" customHeight="1">
      <c r="A32" s="59" t="s">
        <v>128</v>
      </c>
      <c r="C32" s="79">
        <f>+C31+C30</f>
        <v>579</v>
      </c>
      <c r="D32" s="79">
        <f>+D31+D30</f>
        <v>-190</v>
      </c>
      <c r="E32" s="66"/>
      <c r="F32" s="79">
        <f>+F31+F30</f>
        <v>2395</v>
      </c>
      <c r="G32" s="79">
        <f>+G31+G30</f>
        <v>2419</v>
      </c>
    </row>
    <row r="33" spans="1:7" s="45" customFormat="1" ht="19.5" customHeight="1">
      <c r="A33" s="59"/>
      <c r="B33" s="56"/>
      <c r="C33" s="66"/>
      <c r="D33" s="66"/>
      <c r="E33" s="66"/>
      <c r="F33" s="66"/>
      <c r="G33" s="66"/>
    </row>
    <row r="34" spans="1:7" ht="19.5" customHeight="1">
      <c r="A34" s="59" t="s">
        <v>73</v>
      </c>
      <c r="C34" s="92">
        <v>0</v>
      </c>
      <c r="D34" s="92">
        <v>0</v>
      </c>
      <c r="E34" s="4"/>
      <c r="F34" s="92">
        <v>0</v>
      </c>
      <c r="G34" s="92">
        <v>0</v>
      </c>
    </row>
    <row r="35" spans="1:7" ht="19.5" customHeight="1" thickBot="1">
      <c r="A35" s="59" t="s">
        <v>129</v>
      </c>
      <c r="C35" s="67">
        <f>+C34+C32</f>
        <v>579</v>
      </c>
      <c r="D35" s="67">
        <f>+D34+D32</f>
        <v>-190</v>
      </c>
      <c r="F35" s="67">
        <f>+F34+F32</f>
        <v>2395</v>
      </c>
      <c r="G35" s="67">
        <f>+G34+G32</f>
        <v>2419</v>
      </c>
    </row>
    <row r="36" spans="1:7" ht="19.5" customHeight="1" thickTop="1">
      <c r="A36" s="59"/>
      <c r="C36" s="66"/>
      <c r="D36" s="66"/>
      <c r="F36" s="66"/>
      <c r="G36" s="66"/>
    </row>
    <row r="37" spans="1:7" ht="19.5" customHeight="1">
      <c r="A37" s="59" t="s">
        <v>131</v>
      </c>
      <c r="C37" s="66"/>
      <c r="D37" s="66"/>
      <c r="F37" s="66"/>
      <c r="G37" s="66"/>
    </row>
    <row r="38" spans="1:7" ht="19.5" customHeight="1" thickBot="1">
      <c r="A38" s="56" t="s">
        <v>7</v>
      </c>
      <c r="B38" s="56" t="s">
        <v>89</v>
      </c>
      <c r="C38" s="80">
        <f>+C35</f>
        <v>579</v>
      </c>
      <c r="D38" s="80">
        <f>+D35</f>
        <v>-190</v>
      </c>
      <c r="F38" s="80">
        <f>+F35</f>
        <v>2395</v>
      </c>
      <c r="G38" s="80">
        <f>+G35</f>
        <v>2419</v>
      </c>
    </row>
    <row r="39" spans="3:7" ht="19.5" customHeight="1" thickTop="1">
      <c r="C39" s="66"/>
      <c r="D39" s="66"/>
      <c r="F39" s="66"/>
      <c r="G39" s="66"/>
    </row>
    <row r="40" spans="1:7" ht="19.5" customHeight="1">
      <c r="A40" s="45" t="s">
        <v>78</v>
      </c>
      <c r="B40" s="45"/>
      <c r="C40" s="45">
        <f>+C35/19359.859*100</f>
        <v>2.9907242609566524</v>
      </c>
      <c r="D40" s="45">
        <f>+D35/36083.206*100</f>
        <v>-0.5265607496185345</v>
      </c>
      <c r="E40" s="68"/>
      <c r="F40" s="45">
        <f>+F35/19359.859*100</f>
        <v>12.370957866996863</v>
      </c>
      <c r="G40" s="45">
        <f>+G35/36083.206*100</f>
        <v>6.703949754353868</v>
      </c>
    </row>
    <row r="41" spans="3:7" ht="19.5" customHeight="1">
      <c r="C41" s="69"/>
      <c r="D41" s="69"/>
      <c r="E41" s="69"/>
      <c r="F41" s="69"/>
      <c r="G41" s="69"/>
    </row>
    <row r="42" spans="3:7" ht="15" customHeight="1">
      <c r="C42" s="69"/>
      <c r="D42" s="69"/>
      <c r="E42" s="69"/>
      <c r="F42" s="69"/>
      <c r="G42" s="69"/>
    </row>
    <row r="43" spans="1:2" ht="15" customHeight="1">
      <c r="A43" s="47" t="s">
        <v>75</v>
      </c>
      <c r="B43" s="70"/>
    </row>
    <row r="44" spans="1:2" ht="19.5" customHeight="1">
      <c r="A44" s="47" t="s">
        <v>103</v>
      </c>
      <c r="B44" s="70"/>
    </row>
    <row r="46" ht="15" customHeight="1">
      <c r="C46" s="88"/>
    </row>
    <row r="54" ht="15" customHeight="1">
      <c r="C54" s="73"/>
    </row>
  </sheetData>
  <mergeCells count="2">
    <mergeCell ref="C7:D7"/>
    <mergeCell ref="F7:G7"/>
  </mergeCells>
  <printOptions/>
  <pageMargins left="0.25" right="0.1" top="1" bottom="0.5" header="0.5" footer="0.5"/>
  <pageSetup horizontalDpi="180" verticalDpi="180" orientation="portrait" paperSize="9" scale="90" r:id="rId1"/>
  <headerFooter alignWithMargins="0">
    <oddFooter>&amp;RPage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D78"/>
  <sheetViews>
    <sheetView tabSelected="1" view="pageBreakPreview" zoomScaleSheetLayoutView="100" workbookViewId="0" topLeftCell="A20">
      <selection activeCell="A53" sqref="A53"/>
    </sheetView>
  </sheetViews>
  <sheetFormatPr defaultColWidth="8.88671875" defaultRowHeight="15" customHeight="1"/>
  <cols>
    <col min="1" max="1" width="51.6640625" style="56" customWidth="1"/>
    <col min="2" max="2" width="10.77734375" style="56" customWidth="1"/>
    <col min="3" max="3" width="0.88671875" style="56" customWidth="1"/>
    <col min="4" max="4" width="11.6640625" style="56" customWidth="1"/>
    <col min="5" max="16384" width="8.88671875" style="56" customWidth="1"/>
  </cols>
  <sheetData>
    <row r="1" ht="15" customHeight="1">
      <c r="A1" s="57" t="s">
        <v>0</v>
      </c>
    </row>
    <row r="2" ht="15" customHeight="1">
      <c r="A2" s="1" t="s">
        <v>24</v>
      </c>
    </row>
    <row r="3" spans="1:2" ht="15" customHeight="1">
      <c r="A3" s="59" t="s">
        <v>76</v>
      </c>
      <c r="B3" s="5"/>
    </row>
    <row r="4" spans="1:4" ht="15" customHeight="1">
      <c r="A4" s="59" t="s">
        <v>97</v>
      </c>
      <c r="B4" s="5" t="s">
        <v>2</v>
      </c>
      <c r="D4" s="5" t="s">
        <v>3</v>
      </c>
    </row>
    <row r="5" spans="2:4" ht="15" customHeight="1">
      <c r="B5" s="71" t="s">
        <v>91</v>
      </c>
      <c r="D5" s="71" t="s">
        <v>80</v>
      </c>
    </row>
    <row r="6" spans="2:4" ht="15" customHeight="1">
      <c r="B6" s="71" t="s">
        <v>44</v>
      </c>
      <c r="C6" s="71"/>
      <c r="D6" s="71" t="s">
        <v>44</v>
      </c>
    </row>
    <row r="7" spans="1:4" ht="15" customHeight="1">
      <c r="A7" s="59" t="s">
        <v>127</v>
      </c>
      <c r="B7" s="71"/>
      <c r="D7" s="71"/>
    </row>
    <row r="8" spans="1:4" ht="15" customHeight="1">
      <c r="A8" s="2" t="s">
        <v>108</v>
      </c>
      <c r="B8" s="90">
        <v>24877</v>
      </c>
      <c r="C8" s="4"/>
      <c r="D8" s="90">
        <v>26921</v>
      </c>
    </row>
    <row r="9" spans="1:4" ht="18" customHeight="1">
      <c r="A9" s="2" t="s">
        <v>109</v>
      </c>
      <c r="B9" s="91">
        <v>-17704</v>
      </c>
      <c r="C9" s="4"/>
      <c r="D9" s="91">
        <v>-20566</v>
      </c>
    </row>
    <row r="10" spans="1:4" ht="15" customHeight="1">
      <c r="A10" s="2" t="s">
        <v>110</v>
      </c>
      <c r="B10" s="93">
        <v>-2717</v>
      </c>
      <c r="C10" s="4"/>
      <c r="D10" s="93">
        <v>-1643</v>
      </c>
    </row>
    <row r="11" spans="1:4" ht="15" customHeight="1">
      <c r="A11" s="2" t="s">
        <v>111</v>
      </c>
      <c r="B11" s="93">
        <v>-724</v>
      </c>
      <c r="C11" s="4"/>
      <c r="D11" s="93">
        <v>-578</v>
      </c>
    </row>
    <row r="12" spans="1:4" ht="15" customHeight="1">
      <c r="A12" s="2" t="s">
        <v>112</v>
      </c>
      <c r="B12" s="93">
        <v>-5</v>
      </c>
      <c r="C12" s="4"/>
      <c r="D12" s="93">
        <v>-27</v>
      </c>
    </row>
    <row r="13" spans="1:4" ht="15" customHeight="1">
      <c r="A13" s="2" t="s">
        <v>113</v>
      </c>
      <c r="B13" s="93">
        <v>101</v>
      </c>
      <c r="C13" s="4"/>
      <c r="D13" s="93">
        <v>92</v>
      </c>
    </row>
    <row r="14" spans="1:4" ht="15" customHeight="1">
      <c r="A14" s="2"/>
      <c r="B14" s="94"/>
      <c r="C14" s="4"/>
      <c r="D14" s="94"/>
    </row>
    <row r="15" spans="1:4" ht="15" customHeight="1">
      <c r="A15" s="2"/>
      <c r="B15" s="95"/>
      <c r="C15" s="4"/>
      <c r="D15" s="95"/>
    </row>
    <row r="16" spans="1:4" ht="15" customHeight="1">
      <c r="A16" s="13" t="s">
        <v>133</v>
      </c>
      <c r="B16" s="95">
        <f>SUM(B8:B14)</f>
        <v>3828</v>
      </c>
      <c r="C16" s="4"/>
      <c r="D16" s="95">
        <f>SUM(D8:D14)</f>
        <v>4199</v>
      </c>
    </row>
    <row r="17" spans="1:4" ht="15" customHeight="1">
      <c r="A17" s="13"/>
      <c r="B17" s="95"/>
      <c r="C17" s="4"/>
      <c r="D17" s="95"/>
    </row>
    <row r="18" spans="1:4" ht="15" customHeight="1">
      <c r="A18" s="13" t="s">
        <v>117</v>
      </c>
      <c r="B18" s="95"/>
      <c r="C18" s="4"/>
      <c r="D18" s="95"/>
    </row>
    <row r="19" spans="1:4" ht="15" customHeight="1">
      <c r="A19" s="2" t="s">
        <v>114</v>
      </c>
      <c r="B19" s="96">
        <v>-93</v>
      </c>
      <c r="C19" s="4"/>
      <c r="D19" s="96">
        <v>-3</v>
      </c>
    </row>
    <row r="20" spans="1:4" ht="18" customHeight="1">
      <c r="A20" s="2" t="s">
        <v>115</v>
      </c>
      <c r="B20" s="91">
        <v>200</v>
      </c>
      <c r="C20" s="4"/>
      <c r="D20" s="91">
        <v>958</v>
      </c>
    </row>
    <row r="21" spans="1:4" ht="18" customHeight="1">
      <c r="A21" s="2" t="s">
        <v>116</v>
      </c>
      <c r="B21" s="93">
        <v>139</v>
      </c>
      <c r="C21" s="4"/>
      <c r="D21" s="93">
        <v>131</v>
      </c>
    </row>
    <row r="22" spans="1:4" ht="15" customHeight="1">
      <c r="A22" s="2" t="s">
        <v>134</v>
      </c>
      <c r="B22" s="93">
        <v>0</v>
      </c>
      <c r="C22" s="4"/>
      <c r="D22" s="93">
        <v>0</v>
      </c>
    </row>
    <row r="23" spans="1:4" ht="15" customHeight="1">
      <c r="A23" s="2" t="s">
        <v>135</v>
      </c>
      <c r="B23" s="93">
        <v>298</v>
      </c>
      <c r="C23" s="4"/>
      <c r="D23" s="93">
        <v>0</v>
      </c>
    </row>
    <row r="24" spans="1:4" ht="18" customHeight="1">
      <c r="A24" s="2"/>
      <c r="B24" s="97"/>
      <c r="C24" s="4"/>
      <c r="D24" s="97"/>
    </row>
    <row r="25" spans="1:4" ht="18" customHeight="1" hidden="1">
      <c r="A25" s="2" t="s">
        <v>117</v>
      </c>
      <c r="B25" s="95"/>
      <c r="C25" s="4"/>
      <c r="D25" s="95"/>
    </row>
    <row r="26" spans="1:4" ht="18" customHeight="1">
      <c r="A26" s="2"/>
      <c r="B26" s="95"/>
      <c r="C26" s="4"/>
      <c r="D26" s="95"/>
    </row>
    <row r="27" spans="1:4" ht="18" customHeight="1">
      <c r="A27" s="13" t="s">
        <v>126</v>
      </c>
      <c r="B27" s="95">
        <f>SUM(B19:B24)</f>
        <v>544</v>
      </c>
      <c r="C27" s="4"/>
      <c r="D27" s="95">
        <f>SUM(D19:D24)</f>
        <v>1086</v>
      </c>
    </row>
    <row r="28" spans="1:4" ht="18" customHeight="1">
      <c r="A28" s="13"/>
      <c r="B28" s="95"/>
      <c r="C28" s="4"/>
      <c r="D28" s="95"/>
    </row>
    <row r="29" spans="1:4" ht="18" customHeight="1">
      <c r="A29" s="13" t="s">
        <v>122</v>
      </c>
      <c r="B29" s="95"/>
      <c r="C29" s="4"/>
      <c r="D29" s="95"/>
    </row>
    <row r="30" spans="1:4" ht="15" customHeight="1">
      <c r="A30" s="2" t="s">
        <v>125</v>
      </c>
      <c r="B30" s="96">
        <v>-345</v>
      </c>
      <c r="C30" s="4"/>
      <c r="D30" s="96">
        <v>-340</v>
      </c>
    </row>
    <row r="31" spans="1:4" ht="18" customHeight="1">
      <c r="A31" s="2" t="s">
        <v>124</v>
      </c>
      <c r="B31" s="91">
        <v>-2035</v>
      </c>
      <c r="C31" s="4"/>
      <c r="D31" s="91">
        <v>-2066</v>
      </c>
    </row>
    <row r="32" spans="1:4" ht="18" customHeight="1">
      <c r="A32" s="2" t="s">
        <v>118</v>
      </c>
      <c r="B32" s="91">
        <v>0</v>
      </c>
      <c r="C32" s="4"/>
      <c r="D32" s="91">
        <v>-19574</v>
      </c>
    </row>
    <row r="33" spans="2:4" ht="15" customHeight="1">
      <c r="B33" s="97"/>
      <c r="C33" s="4"/>
      <c r="D33" s="97"/>
    </row>
    <row r="34" spans="1:4" ht="18" customHeight="1">
      <c r="A34" s="2"/>
      <c r="B34" s="46"/>
      <c r="C34" s="4"/>
      <c r="D34" s="4"/>
    </row>
    <row r="35" spans="1:4" ht="15" customHeight="1">
      <c r="A35" s="13" t="s">
        <v>123</v>
      </c>
      <c r="B35" s="92">
        <f>SUM(B30:B33)</f>
        <v>-2380</v>
      </c>
      <c r="C35" s="4"/>
      <c r="D35" s="92">
        <f>SUM(D30:D33)</f>
        <v>-21980</v>
      </c>
    </row>
    <row r="36" spans="1:4" ht="15" customHeight="1" hidden="1">
      <c r="A36" s="2" t="s">
        <v>119</v>
      </c>
      <c r="B36" s="95"/>
      <c r="C36" s="4"/>
      <c r="D36" s="95"/>
    </row>
    <row r="37" spans="1:4" ht="15" customHeight="1">
      <c r="A37" s="2" t="s">
        <v>119</v>
      </c>
      <c r="B37" s="95">
        <f>+B35+B27+B16</f>
        <v>1992</v>
      </c>
      <c r="C37" s="4"/>
      <c r="D37" s="95">
        <f>+D35+D27+D16</f>
        <v>-16695</v>
      </c>
    </row>
    <row r="38" spans="1:4" ht="15" customHeight="1">
      <c r="A38" s="2"/>
      <c r="B38" s="95"/>
      <c r="C38" s="4"/>
      <c r="D38" s="95"/>
    </row>
    <row r="39" spans="1:4" ht="15" customHeight="1">
      <c r="A39" s="13" t="s">
        <v>120</v>
      </c>
      <c r="B39" s="98">
        <v>7947</v>
      </c>
      <c r="C39" s="4"/>
      <c r="D39" s="98">
        <v>24642</v>
      </c>
    </row>
    <row r="40" spans="1:4" ht="15" customHeight="1" thickBot="1">
      <c r="A40" s="2"/>
      <c r="B40" s="99">
        <f>+B39+B37</f>
        <v>9939</v>
      </c>
      <c r="C40" s="4"/>
      <c r="D40" s="99">
        <f>+D39+D37</f>
        <v>7947</v>
      </c>
    </row>
    <row r="41" spans="1:4" ht="15" customHeight="1" thickTop="1">
      <c r="A41" s="2"/>
      <c r="B41" s="95"/>
      <c r="C41" s="4"/>
      <c r="D41" s="95"/>
    </row>
    <row r="42" spans="1:4" ht="18" customHeight="1" thickBot="1">
      <c r="A42" s="13" t="s">
        <v>121</v>
      </c>
      <c r="B42" s="100">
        <v>9939</v>
      </c>
      <c r="C42" s="4"/>
      <c r="D42" s="100">
        <v>7947</v>
      </c>
    </row>
    <row r="43" spans="1:4" ht="18" customHeight="1" thickTop="1">
      <c r="A43" s="59"/>
      <c r="B43" s="4"/>
      <c r="C43" s="4"/>
      <c r="D43" s="4"/>
    </row>
    <row r="44" spans="2:4" ht="18" customHeight="1">
      <c r="B44" s="4"/>
      <c r="C44" s="4"/>
      <c r="D44" s="4"/>
    </row>
    <row r="45" spans="2:4" ht="18" customHeight="1">
      <c r="B45" s="4"/>
      <c r="C45" s="4"/>
      <c r="D45" s="4"/>
    </row>
    <row r="46" spans="2:4" ht="18" customHeight="1">
      <c r="B46" s="95"/>
      <c r="C46" s="4"/>
      <c r="D46" s="95"/>
    </row>
    <row r="47" spans="1:4" ht="18" customHeight="1">
      <c r="A47" s="59"/>
      <c r="B47" s="4"/>
      <c r="C47" s="4"/>
      <c r="D47" s="4"/>
    </row>
    <row r="48" spans="1:4" ht="18" customHeight="1">
      <c r="A48" s="59"/>
      <c r="B48" s="4"/>
      <c r="C48" s="4"/>
      <c r="D48" s="4"/>
    </row>
    <row r="49" spans="1:4" ht="18" customHeight="1">
      <c r="A49" s="59"/>
      <c r="B49" s="4"/>
      <c r="C49" s="4"/>
      <c r="D49" s="4"/>
    </row>
    <row r="50" spans="1:4" ht="18" customHeight="1">
      <c r="A50" s="78" t="s">
        <v>79</v>
      </c>
      <c r="B50" s="4"/>
      <c r="C50" s="4"/>
      <c r="D50" s="4"/>
    </row>
    <row r="51" spans="1:4" ht="15" customHeight="1">
      <c r="A51" s="78" t="s">
        <v>104</v>
      </c>
      <c r="B51" s="4"/>
      <c r="C51" s="4"/>
      <c r="D51" s="4"/>
    </row>
    <row r="52" spans="1:4" ht="13.5" customHeight="1">
      <c r="A52" s="56" t="s">
        <v>132</v>
      </c>
      <c r="B52" s="4"/>
      <c r="C52" s="46"/>
      <c r="D52" s="4"/>
    </row>
    <row r="53" spans="1:4" ht="13.5" customHeight="1">
      <c r="A53" s="56" t="s">
        <v>137</v>
      </c>
      <c r="B53" s="4"/>
      <c r="C53" s="46"/>
      <c r="D53" s="4"/>
    </row>
    <row r="54" spans="2:4" s="66" customFormat="1" ht="15" customHeight="1">
      <c r="B54" s="81"/>
      <c r="C54" s="4"/>
      <c r="D54" s="81"/>
    </row>
    <row r="55" s="66" customFormat="1" ht="15" customHeight="1">
      <c r="B55" s="68"/>
    </row>
    <row r="56" s="66" customFormat="1" ht="15" customHeight="1"/>
    <row r="57" s="66" customFormat="1" ht="15" customHeight="1"/>
    <row r="58" s="66" customFormat="1" ht="15" customHeight="1">
      <c r="B58" s="68"/>
    </row>
    <row r="59" s="66" customFormat="1" ht="15" customHeight="1">
      <c r="B59" s="68"/>
    </row>
    <row r="60" s="66" customFormat="1" ht="15" customHeight="1">
      <c r="B60" s="68"/>
    </row>
    <row r="61" s="66" customFormat="1" ht="15" customHeight="1">
      <c r="B61" s="68"/>
    </row>
    <row r="62" s="66" customFormat="1" ht="15" customHeight="1">
      <c r="B62" s="68"/>
    </row>
    <row r="63" s="66" customFormat="1" ht="15" customHeight="1">
      <c r="B63" s="68"/>
    </row>
    <row r="64" s="66" customFormat="1" ht="15" customHeight="1">
      <c r="B64" s="68"/>
    </row>
    <row r="65" s="66" customFormat="1" ht="15" customHeight="1">
      <c r="B65" s="68"/>
    </row>
    <row r="66" s="66" customFormat="1" ht="15" customHeight="1">
      <c r="B66" s="68"/>
    </row>
    <row r="67" s="66" customFormat="1" ht="15" customHeight="1"/>
    <row r="68" s="66" customFormat="1" ht="15" customHeight="1"/>
    <row r="69" s="66" customFormat="1" ht="15" customHeight="1">
      <c r="B69" s="68"/>
    </row>
    <row r="70" s="66" customFormat="1" ht="15" customHeight="1">
      <c r="B70" s="68"/>
    </row>
    <row r="71" s="66" customFormat="1" ht="15" customHeight="1">
      <c r="B71" s="68"/>
    </row>
    <row r="72" s="66" customFormat="1" ht="15" customHeight="1">
      <c r="B72" s="68"/>
    </row>
    <row r="73" s="66" customFormat="1" ht="15" customHeight="1">
      <c r="B73" s="68"/>
    </row>
    <row r="74" s="66" customFormat="1" ht="15" customHeight="1"/>
    <row r="75" s="66" customFormat="1" ht="15" customHeight="1"/>
    <row r="76" s="66" customFormat="1" ht="15" customHeight="1"/>
    <row r="77" s="66" customFormat="1" ht="15" customHeight="1">
      <c r="B77" s="72"/>
    </row>
    <row r="78" s="66" customFormat="1" ht="15" customHeight="1">
      <c r="B78" s="72"/>
    </row>
    <row r="79" s="66" customFormat="1" ht="15" customHeight="1"/>
    <row r="80" s="66" customFormat="1" ht="15" customHeight="1"/>
    <row r="81" s="66" customFormat="1" ht="15" customHeight="1"/>
    <row r="82" s="66" customFormat="1" ht="15" customHeight="1"/>
    <row r="83" s="66" customFormat="1" ht="15" customHeight="1"/>
    <row r="84" s="66" customFormat="1" ht="15" customHeight="1"/>
    <row r="85" s="66" customFormat="1" ht="15" customHeight="1"/>
    <row r="86" s="66" customFormat="1" ht="15" customHeight="1"/>
    <row r="87" s="66" customFormat="1" ht="15" customHeight="1"/>
    <row r="88" s="66" customFormat="1" ht="15" customHeight="1"/>
    <row r="89" s="66" customFormat="1" ht="15" customHeight="1"/>
    <row r="90" s="66" customFormat="1" ht="15" customHeight="1"/>
    <row r="91" s="66" customFormat="1" ht="15" customHeight="1"/>
    <row r="92" s="66" customFormat="1" ht="15" customHeight="1"/>
    <row r="93" s="66" customFormat="1" ht="15" customHeight="1"/>
    <row r="94" s="66" customFormat="1" ht="15" customHeight="1"/>
    <row r="95" s="66" customFormat="1" ht="15" customHeight="1"/>
    <row r="96" s="66" customFormat="1" ht="15" customHeight="1"/>
    <row r="97" s="66" customFormat="1" ht="15" customHeight="1"/>
    <row r="98" s="66" customFormat="1" ht="15" customHeight="1"/>
    <row r="99" s="66" customFormat="1" ht="15" customHeight="1"/>
    <row r="100" s="66" customFormat="1" ht="15" customHeight="1"/>
    <row r="101" s="66" customFormat="1" ht="15" customHeight="1"/>
    <row r="102" s="66" customFormat="1" ht="15" customHeight="1"/>
    <row r="103" s="66" customFormat="1" ht="15" customHeight="1"/>
    <row r="104" s="66" customFormat="1" ht="15" customHeight="1"/>
    <row r="105" s="66" customFormat="1" ht="15" customHeight="1"/>
    <row r="106" s="66" customFormat="1" ht="15" customHeight="1"/>
    <row r="107" s="66" customFormat="1" ht="15" customHeight="1"/>
    <row r="108" s="66" customFormat="1" ht="15" customHeight="1"/>
    <row r="109" s="66" customFormat="1" ht="15" customHeight="1"/>
  </sheetData>
  <conditionalFormatting sqref="C54">
    <cfRule type="cellIs" priority="1" dxfId="0" operator="equal" stopIfTrue="1">
      <formula>0</formula>
    </cfRule>
  </conditionalFormatting>
  <printOptions/>
  <pageMargins left="0.75" right="0.75" top="1" bottom="1" header="0.5" footer="0.25"/>
  <pageSetup horizontalDpi="180" verticalDpi="180" orientation="portrait" paperSize="9" scale="90" r:id="rId1"/>
  <headerFooter alignWithMargins="0">
    <oddFooter>&amp;RPage 4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05-APT</dc:creator>
  <cp:keywords/>
  <dc:description/>
  <cp:lastModifiedBy>B840SDX</cp:lastModifiedBy>
  <cp:lastPrinted>2012-02-23T06:59:36Z</cp:lastPrinted>
  <dcterms:created xsi:type="dcterms:W3CDTF">2004-03-03T07:13:25Z</dcterms:created>
  <dcterms:modified xsi:type="dcterms:W3CDTF">2012-02-23T08:28:30Z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747646737</vt:i4>
  </property>
  <property fmtid="{D5CDD505-2E9C-101B-9397-08002B2CF9AE}" pid="3" name="_EmailSubject">
    <vt:lpwstr>Quarterly report 042007</vt:lpwstr>
  </property>
  <property fmtid="{D5CDD505-2E9C-101B-9397-08002B2CF9AE}" pid="4" name="_AuthorEmail">
    <vt:lpwstr>aptfadm@streamyx.com</vt:lpwstr>
  </property>
  <property fmtid="{D5CDD505-2E9C-101B-9397-08002B2CF9AE}" pid="5" name="_AuthorEmailDisplayName">
    <vt:lpwstr>aptsak@time.net.my</vt:lpwstr>
  </property>
  <property fmtid="{D5CDD505-2E9C-101B-9397-08002B2CF9AE}" pid="6" name="_ReviewingToolsShownOnce">
    <vt:lpwstr/>
  </property>
</Properties>
</file>